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autoCompressPictures="0" defaultThemeVersion="124226"/>
  <mc:AlternateContent xmlns:mc="http://schemas.openxmlformats.org/markup-compatibility/2006">
    <mc:Choice Requires="x15">
      <x15ac:absPath xmlns:x15ac="http://schemas.microsoft.com/office/spreadsheetml/2010/11/ac" url="C:\Users\djs5487\Dropbox\2020 PSU files\2020 report files\finished reports\"/>
    </mc:Choice>
  </mc:AlternateContent>
  <xr:revisionPtr revIDLastSave="0" documentId="13_ncr:1_{B6338B07-FBF6-4249-9D39-C60859CB5F15}" xr6:coauthVersionLast="45" xr6:coauthVersionMax="45" xr10:uidLastSave="{00000000-0000-0000-0000-000000000000}"/>
  <bookViews>
    <workbookView xWindow="28680" yWindow="-120" windowWidth="29040" windowHeight="15840" activeTab="3" xr2:uid="{00000000-000D-0000-FFFF-FFFF00000000}"/>
  </bookViews>
  <sheets>
    <sheet name="Penn State Extension - ReadMe" sheetId="6" r:id="rId1"/>
    <sheet name="Cover Sheet" sheetId="2" r:id="rId2"/>
    <sheet name="Background" sheetId="12" r:id="rId3"/>
    <sheet name="Table" sheetId="10" r:id="rId4"/>
    <sheet name="Trait Key" sheetId="9" r:id="rId5"/>
    <sheet name="OMD Story" sheetId="1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12" l="1"/>
  <c r="C27" i="12"/>
  <c r="C26" i="12"/>
  <c r="B28" i="12"/>
  <c r="B27" i="12"/>
  <c r="B26" i="12"/>
  <c r="B25" i="12"/>
</calcChain>
</file>

<file path=xl/sharedStrings.xml><?xml version="1.0" encoding="utf-8"?>
<sst xmlns="http://schemas.openxmlformats.org/spreadsheetml/2006/main" count="395" uniqueCount="300">
  <si>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</si>
  <si>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</si>
  <si>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</si>
  <si>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</si>
  <si>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</si>
  <si>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</si>
  <si>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</si>
  <si>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</si>
  <si>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</si>
  <si>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</si>
  <si>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</si>
  <si>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</si>
  <si>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</si>
  <si>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</si>
  <si>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</si>
  <si>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</si>
  <si>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</si>
  <si>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</si>
  <si>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</si>
  <si>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</si>
  <si>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</si>
  <si>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</si>
  <si>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</si>
  <si>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</si>
  <si>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</si>
  <si>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</si>
  <si>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</si>
  <si>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</si>
  <si>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</si>
  <si>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</si>
  <si>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</si>
  <si>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</si>
  <si>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</si>
  <si>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</si>
  <si>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</si>
  <si>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</si>
  <si>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</si>
  <si>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</si>
  <si>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GDD</t>
  </si>
  <si>
    <t>Precip.</t>
  </si>
  <si>
    <t>GT</t>
  </si>
  <si>
    <t>Seasonal Total</t>
  </si>
  <si>
    <t>None</t>
  </si>
  <si>
    <t>c The Pennsylvania State University 2015</t>
  </si>
  <si>
    <t xml:space="preserve">Precip. Data: </t>
  </si>
  <si>
    <t>GDD data:</t>
  </si>
  <si>
    <t>Agrisure Viptera 3110</t>
  </si>
  <si>
    <t>Agrisure Viptera 3111</t>
  </si>
  <si>
    <t>Field Summary:</t>
  </si>
  <si>
    <t>RR2</t>
  </si>
  <si>
    <t>Trait Family Product</t>
  </si>
  <si>
    <t>Bt protein(s)</t>
  </si>
  <si>
    <t>Herbicide tolerant?</t>
  </si>
  <si>
    <t>Agrisure</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</si>
  <si>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</si>
  <si>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</si>
  <si>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</si>
  <si>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</si>
  <si>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</si>
  <si>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</si>
  <si>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</si>
  <si>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</si>
  <si>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</si>
  <si>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</si>
  <si>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</si>
  <si>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</si>
  <si>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Cry1Ab, Cry1F, mCry3A, eCry3.1Ab</t>
  </si>
  <si>
    <t>Cry1Ab, Cry1F, Vip3A, mCry3A, eCry3.1Ab</t>
  </si>
  <si>
    <t>Herculex</t>
  </si>
  <si>
    <t>Herculex 1 (HX1)</t>
  </si>
  <si>
    <t>Cry1F</t>
  </si>
  <si>
    <t>LL                            RR2 (most)</t>
  </si>
  <si>
    <t>Herculex RW (HXRW)</t>
  </si>
  <si>
    <t>Cry34/35Ab1</t>
  </si>
  <si>
    <t>Cry1F, Cry34/35Ab1</t>
  </si>
  <si>
    <t>Optimum</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</si>
  <si>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</si>
  <si>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</si>
  <si>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</si>
  <si>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</si>
  <si>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</si>
  <si>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</si>
  <si>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</si>
  <si>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</si>
  <si>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</si>
  <si>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</si>
  <si>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</si>
  <si>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</si>
  <si>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Yieldgard/Genuity</t>
  </si>
  <si>
    <t>YieldGard CB (YGCB)</t>
  </si>
  <si>
    <t>Cry3Bb1</t>
  </si>
  <si>
    <t>YieldGard VT Triple</t>
  </si>
  <si>
    <t>Cry1Ab, Cry3Bb1</t>
  </si>
  <si>
    <t>Cry1A.105, Cry2Ab2</t>
  </si>
  <si>
    <t>CEW  ECB  FAW  SB  SWCB</t>
  </si>
  <si>
    <t>Cry1A.105, Cry2Ab2, Cry3Bb1</t>
  </si>
  <si>
    <t>Cry1A.105, Cry2Ab2, Cry1F, Cry3Bb1, Cry34/35Ab1</t>
  </si>
  <si>
    <t>LL  RR2</t>
  </si>
  <si>
    <t>Others</t>
  </si>
  <si>
    <t>post-</t>
  </si>
  <si>
    <t>Tillage</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</si>
  <si>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</si>
  <si>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</si>
  <si>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</si>
  <si>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</si>
  <si>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</si>
  <si>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</si>
  <si>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</si>
  <si>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</si>
  <si>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</si>
  <si>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</si>
  <si>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</si>
  <si>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</si>
  <si>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</si>
  <si>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</si>
  <si>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</si>
  <si>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</si>
  <si>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</si>
  <si>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</si>
  <si>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Agrisure GT</t>
  </si>
  <si>
    <t>Table Key #</t>
  </si>
  <si>
    <t>Conv.</t>
  </si>
  <si>
    <t>Pop.</t>
  </si>
  <si>
    <t>Yield</t>
  </si>
  <si>
    <t>No</t>
  </si>
  <si>
    <t>Agrisure 3120 E-Z Refuge</t>
  </si>
  <si>
    <t>Cry1Ab, Cry1F</t>
  </si>
  <si>
    <t>REFER TO BAG FOR SPECIFIC LETTER CODE:                                     EZ0=GT ONLY         EZ1= GT LL</t>
  </si>
  <si>
    <t>Roundup Ready 2</t>
  </si>
  <si>
    <t>http://climatesmartfarming.org/tools/csf-growing-degree-day-calculator/</t>
  </si>
  <si>
    <t>Marketed for control of:</t>
  </si>
  <si>
    <t xml:space="preserve">ECB  SWCB  </t>
  </si>
  <si>
    <t xml:space="preserve">BCW  ECB  FAW SB  SWCB  </t>
  </si>
  <si>
    <t xml:space="preserve">BCW  ECB  FAW  SB  SWCB </t>
  </si>
  <si>
    <t>TRIsect (CHR)</t>
  </si>
  <si>
    <t>Intrasect (YHR)</t>
  </si>
  <si>
    <t>Intrasect TRIsect (CYHR)</t>
  </si>
  <si>
    <t>Cry1Ab, Cry1F, mCry3A</t>
  </si>
  <si>
    <t>Leptra (VYHR)</t>
  </si>
  <si>
    <t>Intrasect Xtra (YXR)</t>
  </si>
  <si>
    <t>Intrasect Xtreme (CYXR)</t>
  </si>
  <si>
    <t>AcreMax CRW (AMRW)</t>
  </si>
  <si>
    <t>AcreMax Leptra (AML)</t>
  </si>
  <si>
    <t>Cry1F, Cry1Ab, mCry3A</t>
  </si>
  <si>
    <t>Trecepta (or RIB complete)</t>
  </si>
  <si>
    <t>Cry1A.105, Cry2Ab2,Vip3A</t>
  </si>
  <si>
    <t>BCW  CEW  ECB  FAW  SB  SWCB   TAW WBC</t>
  </si>
  <si>
    <t>Powercore (or Refuge Advanced)</t>
  </si>
  <si>
    <t>Cry1A.105, Cry2Ab2, Cry1F</t>
  </si>
  <si>
    <t>BCW  ECB  FAW  SB  SWCB CEW</t>
  </si>
  <si>
    <t>QROME (Q)</t>
  </si>
  <si>
    <t>Cry1Ab, Cry1F, mCry3A, Cry34/35Ab1</t>
  </si>
  <si>
    <t>Source:</t>
  </si>
  <si>
    <t>https://www.texasinsects.org/bt-corn-trait-table.html</t>
  </si>
  <si>
    <t>Resistance to a Bt protein in the trait package has developed in :</t>
  </si>
  <si>
    <t>FAW WBC</t>
  </si>
  <si>
    <t>FAW SWCB WBC RW</t>
  </si>
  <si>
    <t>FAW WBC RW</t>
  </si>
  <si>
    <t xml:space="preserve"> FAW WBC RW</t>
  </si>
  <si>
    <t xml:space="preserve">FAW SWCB WBC RW </t>
  </si>
  <si>
    <t>CEW WBC</t>
  </si>
  <si>
    <t>CEW WBC RW</t>
  </si>
  <si>
    <t>CEW</t>
  </si>
  <si>
    <t xml:space="preserve"> CEW RW</t>
  </si>
  <si>
    <t xml:space="preserve">Site: </t>
  </si>
  <si>
    <t>Herbicides                                    pre-</t>
  </si>
  <si>
    <t>Agrisure 3010 &amp; 3010A</t>
  </si>
  <si>
    <t>ECB  SWCB RW</t>
  </si>
  <si>
    <t>BCW  CEW  ECB  FAW  SB  SWCB  TAW  WBC RW</t>
  </si>
  <si>
    <t>BCW  ECB  FAW SB  SWCB RW</t>
  </si>
  <si>
    <t>Agrisure Viptera 3220 E-Z Refuge</t>
  </si>
  <si>
    <t>Agrisure Viptera 3330 E-Z Refuge</t>
  </si>
  <si>
    <t>CryAb, Vip3A, Cry1A.105+CryAb2</t>
  </si>
  <si>
    <t>Agrisure Duracade 5122 E-Z Refuge</t>
  </si>
  <si>
    <t xml:space="preserve">BCW  ECB  FAW  SB  SWCB RW  </t>
  </si>
  <si>
    <t>Agrisure Duracade 5222 E-Z Refuge</t>
  </si>
  <si>
    <t xml:space="preserve">ECB FAW SWCB WBC </t>
  </si>
  <si>
    <t>Herculex XTRA (HXX)</t>
  </si>
  <si>
    <t xml:space="preserve">BCW  ECB  FAW  SB  SWCB RW </t>
  </si>
  <si>
    <t xml:space="preserve">BCW  ECB  FAW  SB  SWCB RW   </t>
  </si>
  <si>
    <t>ECB FAW SWCB WBC RW</t>
  </si>
  <si>
    <t>BCW  ECB  FAW  SB  SWCB  RW</t>
  </si>
  <si>
    <t>BCW  ECB  FAW  SB  SWCB RW</t>
  </si>
  <si>
    <t>YieldGard VT Rootworm (YGRW)</t>
  </si>
  <si>
    <t>VT Double PRO                                                                                                                                                                                                                                                                                                                                                               VT Double PRO RIB complete</t>
  </si>
  <si>
    <t>VT Triple PRO                                                                                                                                                                                                                                                                                                                                                                          VT Triple PRO RIB complete</t>
  </si>
  <si>
    <t>CEW  ECB  FAW  SB  SWCB RW</t>
  </si>
  <si>
    <t>Smartstax                                                                                                                                                                                                                                                                                                                                                                   Smartstax Refuge Advanced                                                                                                                                                                                                                                                                                                                                            Smartstax RIB Complete</t>
  </si>
  <si>
    <t xml:space="preserve">BCW  CEW  ECB  FAW  SB  SWCB RW </t>
  </si>
  <si>
    <t>%DM</t>
  </si>
  <si>
    <t>June 1st-July 1st</t>
  </si>
  <si>
    <t>July 1st- August 1st</t>
  </si>
  <si>
    <t>LSD(0.1)</t>
  </si>
  <si>
    <t>CV%</t>
  </si>
  <si>
    <t>Overall Mean</t>
  </si>
  <si>
    <r>
      <t xml:space="preserve">BCW  ECB  FAW  SB  SWCB TAW  WBC  </t>
    </r>
    <r>
      <rPr>
        <i/>
        <sz val="10"/>
        <color indexed="8"/>
        <rFont val="Calibri"/>
        <family val="2"/>
      </rPr>
      <t>CEW</t>
    </r>
  </si>
  <si>
    <r>
      <rPr>
        <b/>
        <sz val="10"/>
        <color indexed="8"/>
        <rFont val="Calibri"/>
        <family val="2"/>
      </rPr>
      <t>BCW</t>
    </r>
    <r>
      <rPr>
        <sz val="10"/>
        <color theme="1"/>
        <rFont val="Calibri"/>
        <family val="2"/>
        <scheme val="minor"/>
      </rPr>
      <t xml:space="preserve"> = black cutworm</t>
    </r>
  </si>
  <si>
    <r>
      <rPr>
        <b/>
        <sz val="10"/>
        <color indexed="8"/>
        <rFont val="Calibri"/>
        <family val="2"/>
      </rPr>
      <t xml:space="preserve">SB </t>
    </r>
    <r>
      <rPr>
        <sz val="10"/>
        <color theme="1"/>
        <rFont val="Calibri"/>
        <family val="2"/>
        <scheme val="minor"/>
      </rPr>
      <t>= stalk borer</t>
    </r>
  </si>
  <si>
    <r>
      <rPr>
        <b/>
        <sz val="10"/>
        <color indexed="8"/>
        <rFont val="Calibri"/>
        <family val="2"/>
      </rPr>
      <t>GT</t>
    </r>
    <r>
      <rPr>
        <sz val="10"/>
        <color theme="1"/>
        <rFont val="Calibri"/>
        <family val="2"/>
        <scheme val="minor"/>
      </rPr>
      <t xml:space="preserve"> = glyphosate tolerant</t>
    </r>
  </si>
  <si>
    <r>
      <rPr>
        <b/>
        <sz val="10"/>
        <color indexed="8"/>
        <rFont val="Calibri"/>
        <family val="2"/>
      </rPr>
      <t>CEW</t>
    </r>
    <r>
      <rPr>
        <sz val="10"/>
        <color theme="1"/>
        <rFont val="Calibri"/>
        <family val="2"/>
        <scheme val="minor"/>
      </rPr>
      <t xml:space="preserve"> = corn earworm</t>
    </r>
  </si>
  <si>
    <r>
      <rPr>
        <b/>
        <sz val="10"/>
        <color indexed="8"/>
        <rFont val="Calibri"/>
        <family val="2"/>
      </rPr>
      <t>SWCB</t>
    </r>
    <r>
      <rPr>
        <sz val="10"/>
        <color theme="1"/>
        <rFont val="Calibri"/>
        <family val="2"/>
        <scheme val="minor"/>
      </rPr>
      <t xml:space="preserve"> = southern corn borer</t>
    </r>
  </si>
  <si>
    <r>
      <rPr>
        <b/>
        <sz val="10"/>
        <color indexed="8"/>
        <rFont val="Calibri"/>
        <family val="2"/>
      </rPr>
      <t>LL</t>
    </r>
    <r>
      <rPr>
        <sz val="10"/>
        <color theme="1"/>
        <rFont val="Calibri"/>
        <family val="2"/>
        <scheme val="minor"/>
      </rPr>
      <t xml:space="preserve"> = Liberty Link, glufosinate tolerant</t>
    </r>
  </si>
  <si>
    <r>
      <rPr>
        <b/>
        <sz val="10"/>
        <color indexed="8"/>
        <rFont val="Calibri"/>
        <family val="2"/>
      </rPr>
      <t>ECB</t>
    </r>
    <r>
      <rPr>
        <sz val="10"/>
        <color theme="1"/>
        <rFont val="Calibri"/>
        <family val="2"/>
        <scheme val="minor"/>
      </rPr>
      <t xml:space="preserve"> = European corn borer</t>
    </r>
  </si>
  <si>
    <r>
      <rPr>
        <b/>
        <sz val="10"/>
        <color indexed="8"/>
        <rFont val="Calibri"/>
        <family val="2"/>
      </rPr>
      <t xml:space="preserve">TAW </t>
    </r>
    <r>
      <rPr>
        <sz val="10"/>
        <color theme="1"/>
        <rFont val="Calibri"/>
        <family val="2"/>
        <scheme val="minor"/>
      </rPr>
      <t>= true armyworm</t>
    </r>
  </si>
  <si>
    <r>
      <rPr>
        <b/>
        <sz val="10"/>
        <color indexed="8"/>
        <rFont val="Calibri"/>
        <family val="2"/>
      </rPr>
      <t xml:space="preserve">RR2 </t>
    </r>
    <r>
      <rPr>
        <sz val="10"/>
        <color theme="1"/>
        <rFont val="Calibri"/>
        <family val="2"/>
        <scheme val="minor"/>
      </rPr>
      <t>= Roundup Ready 2, glyphosate tolerant</t>
    </r>
  </si>
  <si>
    <r>
      <rPr>
        <b/>
        <sz val="10"/>
        <color indexed="8"/>
        <rFont val="Calibri"/>
        <family val="2"/>
      </rPr>
      <t xml:space="preserve">FAW </t>
    </r>
    <r>
      <rPr>
        <sz val="10"/>
        <color theme="1"/>
        <rFont val="Calibri"/>
        <family val="2"/>
        <scheme val="minor"/>
      </rPr>
      <t>= fall armyworm</t>
    </r>
  </si>
  <si>
    <r>
      <rPr>
        <b/>
        <sz val="10"/>
        <color indexed="8"/>
        <rFont val="Calibri"/>
        <family val="2"/>
      </rPr>
      <t xml:space="preserve">WBC </t>
    </r>
    <r>
      <rPr>
        <sz val="10"/>
        <color theme="1"/>
        <rFont val="Calibri"/>
        <family val="2"/>
        <scheme val="minor"/>
      </rPr>
      <t>= western bean cutworm</t>
    </r>
  </si>
  <si>
    <r>
      <rPr>
        <b/>
        <sz val="10"/>
        <color indexed="8"/>
        <rFont val="Calibri"/>
        <family val="2"/>
      </rPr>
      <t xml:space="preserve">RW </t>
    </r>
    <r>
      <rPr>
        <sz val="10"/>
        <color theme="1"/>
        <rFont val="Calibri"/>
        <family val="2"/>
        <scheme val="minor"/>
      </rPr>
      <t>= corn rootworm</t>
    </r>
  </si>
  <si>
    <t>Pioneer</t>
  </si>
  <si>
    <t>LG Seeds</t>
  </si>
  <si>
    <t>Local Seeds</t>
  </si>
  <si>
    <t>Masters Choice</t>
  </si>
  <si>
    <t>aNDFom</t>
  </si>
  <si>
    <t>OMD</t>
  </si>
  <si>
    <t>TFA</t>
  </si>
  <si>
    <t>IVSD</t>
  </si>
  <si>
    <t>The OMD Index</t>
  </si>
  <si>
    <t>How is the OMD Index Used?</t>
  </si>
  <si>
    <t>Conclusion</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</si>
  <si>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corm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</si>
  <si>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v.7.0;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</si>
  <si>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in vitro digestibility determinations for NDF (NDFD30) and starch (IVSD; 4-hour, 1-mm grind).  Once combined, these digestibility coefficients sum to predict OMD. </t>
  </si>
  <si>
    <t>The OMD Index is calculated using the following equation: OMDI (%) = {[(crude protein – NDFCP) × 0.89] + (total fatty acids × 0.75) + (starch × IVSD ÷ 100) + [(aNDFom - lignin) × NDFD30 ÷ 100)]} ÷ [(crude protein – NDFCP) + total fatty acids + starch + (aNDFom – lignin)] × 100.</t>
  </si>
  <si>
    <r>
      <t xml:space="preserve">Where: OMDI (%) is </t>
    </r>
    <r>
      <rPr>
        <b/>
        <sz val="12"/>
        <rFont val="Calibri"/>
        <family val="2"/>
        <scheme val="minor"/>
      </rPr>
      <t>Organic Matter Digestibility Index</t>
    </r>
    <r>
      <rPr>
        <sz val="12"/>
        <rFont val="Calibri"/>
        <family val="2"/>
        <scheme val="minor"/>
      </rPr>
      <t>;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NDFD30 is NDF digestibility at 30 h in vitro (by wet chemistry and sample ground through a 1-mm sieve) expressed as % of NDF.</t>
    </r>
  </si>
  <si>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</si>
  <si>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</si>
  <si>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</si>
  <si>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</si>
  <si>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</si>
  <si>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</si>
  <si>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Wet Chemistry</t>
  </si>
  <si>
    <t>OM Yield</t>
  </si>
  <si>
    <t>DOM Yield</t>
  </si>
  <si>
    <t>Crude Protein</t>
  </si>
  <si>
    <t>uNDF 240</t>
  </si>
  <si>
    <t>NDFD  30</t>
  </si>
  <si>
    <t>Plants/ac</t>
  </si>
  <si>
    <r>
      <t>%</t>
    </r>
    <r>
      <rPr>
        <b/>
        <vertAlign val="superscript"/>
        <sz val="10"/>
        <color theme="1"/>
        <rFont val="Calibri"/>
        <family val="2"/>
        <scheme val="minor"/>
      </rPr>
      <t>2</t>
    </r>
  </si>
  <si>
    <r>
      <t>%DM</t>
    </r>
    <r>
      <rPr>
        <b/>
        <vertAlign val="superscript"/>
        <sz val="10"/>
        <rFont val="Calibri"/>
        <family val="2"/>
        <scheme val="minor"/>
      </rPr>
      <t>4</t>
    </r>
  </si>
  <si>
    <r>
      <t>%DM</t>
    </r>
    <r>
      <rPr>
        <b/>
        <vertAlign val="superscript"/>
        <sz val="10"/>
        <color theme="1"/>
        <rFont val="Calibri"/>
        <family val="2"/>
        <scheme val="minor"/>
      </rPr>
      <t>5</t>
    </r>
  </si>
  <si>
    <r>
      <t>tons/ac</t>
    </r>
    <r>
      <rPr>
        <b/>
        <vertAlign val="superscript"/>
        <sz val="10"/>
        <rFont val="Calibri"/>
        <family val="2"/>
        <scheme val="minor"/>
      </rPr>
      <t>8</t>
    </r>
  </si>
  <si>
    <r>
      <t>tons/ac</t>
    </r>
    <r>
      <rPr>
        <b/>
        <vertAlign val="superscript"/>
        <sz val="10"/>
        <rFont val="Calibri"/>
        <family val="2"/>
        <scheme val="minor"/>
      </rPr>
      <t>9</t>
    </r>
  </si>
  <si>
    <r>
      <t>%</t>
    </r>
    <r>
      <rPr>
        <b/>
        <vertAlign val="superscript"/>
        <sz val="10"/>
        <color theme="1"/>
        <rFont val="Calibri"/>
        <family val="2"/>
        <scheme val="minor"/>
      </rPr>
      <t>10</t>
    </r>
  </si>
  <si>
    <r>
      <t>tons/ac</t>
    </r>
    <r>
      <rPr>
        <b/>
        <vertAlign val="superscript"/>
        <sz val="10"/>
        <color theme="1"/>
        <rFont val="Calibri"/>
        <family val="2"/>
        <scheme val="minor"/>
      </rPr>
      <t>11</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</si>
  <si>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</si>
  <si>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Tables are sorted by dry matter. Avoid making comparisons with hybrids that differ significantly in dry matter.</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</si>
  <si>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</si>
  <si>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rFont val="Calibri"/>
        <family val="2"/>
        <scheme val="minor"/>
      </rPr>
      <t>4</t>
    </r>
    <r>
      <rPr>
        <b/>
        <sz val="11"/>
        <rFont val="Calibri"/>
        <family val="2"/>
        <scheme val="minor"/>
      </rPr>
      <t xml:space="preserve"> aNDFom</t>
    </r>
    <r>
      <rPr>
        <sz val="11"/>
        <rFont val="Calibri"/>
        <family val="2"/>
        <scheme val="minor"/>
      </rPr>
      <t>: aNDF on an ash-free basis.</t>
    </r>
  </si>
  <si>
    <r>
      <rPr>
        <b/>
        <vertAlign val="superscript"/>
        <sz val="11"/>
        <rFont val="Calibri"/>
        <family val="2"/>
        <scheme val="minor"/>
      </rPr>
      <t>5</t>
    </r>
    <r>
      <rPr>
        <b/>
        <sz val="11"/>
        <rFont val="Calibri"/>
        <family val="2"/>
        <scheme val="minor"/>
      </rPr>
      <t xml:space="preserve"> TFA:</t>
    </r>
    <r>
      <rPr>
        <sz val="11"/>
        <rFont val="Calibri"/>
        <family val="2"/>
        <scheme val="minor"/>
      </rPr>
      <t xml:space="preserve"> Total Fatty Acids.</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</si>
  <si>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</si>
  <si>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color rgb="FF000000"/>
        <rFont val="Calibri"/>
        <family val="2"/>
        <scheme val="minor"/>
      </rPr>
      <t xml:space="preserve">7 </t>
    </r>
    <r>
      <rPr>
        <b/>
        <sz val="11"/>
        <color rgb="FF000000"/>
        <rFont val="Calibri"/>
        <family val="2"/>
        <scheme val="minor"/>
      </rPr>
      <t>NDFD30</t>
    </r>
    <r>
      <rPr>
        <sz val="11"/>
        <color rgb="FF000000"/>
        <rFont val="Calibri"/>
        <family val="2"/>
        <scheme val="minor"/>
      </rPr>
      <t>: is analyzed by an in vitro wet chemistry method on samples ground through a 1-mm screen and incubated for 30 hours</t>
    </r>
  </si>
  <si>
    <r>
      <rPr>
        <b/>
        <vertAlign val="superscript"/>
        <sz val="11"/>
        <rFont val="Calibri"/>
        <family val="2"/>
        <scheme val="minor"/>
      </rPr>
      <t>8</t>
    </r>
    <r>
      <rPr>
        <vertAlign val="superscript"/>
        <sz val="11"/>
        <rFont val="Calibri"/>
        <family val="2"/>
        <scheme val="minor"/>
      </rPr>
      <t xml:space="preserve"> </t>
    </r>
    <r>
      <rPr>
        <b/>
        <sz val="11"/>
        <rFont val="Calibri"/>
        <family val="2"/>
        <scheme val="minor"/>
      </rPr>
      <t>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</si>
  <si>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OM Yield:</t>
    </r>
    <r>
      <rPr>
        <sz val="11"/>
        <rFont val="Calibri"/>
        <family val="2"/>
        <scheme val="minor"/>
      </rPr>
      <t xml:space="preserve"> silage yield (tons/ac) expressed on an organic matter (OM) basis.</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</si>
  <si>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</si>
  <si>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vertAlign val="superscript"/>
        <sz val="11"/>
        <rFont val="Calibri"/>
        <family val="2"/>
        <scheme val="minor"/>
      </rPr>
      <t xml:space="preserve">11 </t>
    </r>
    <r>
      <rPr>
        <b/>
        <sz val="11"/>
        <rFont val="Calibri"/>
        <family val="2"/>
        <scheme val="minor"/>
      </rPr>
      <t xml:space="preserve">DOM Yield: </t>
    </r>
    <r>
      <rPr>
        <sz val="11"/>
        <rFont val="Calibri"/>
        <family val="2"/>
        <scheme val="minor"/>
      </rPr>
      <t>Yield of digestible organic matter.</t>
    </r>
  </si>
  <si>
    <r>
      <rPr>
        <b/>
        <sz val="11"/>
        <color rgb="FF000000"/>
        <rFont val="Calibri"/>
        <family val="2"/>
      </rPr>
      <t xml:space="preserve">NS </t>
    </r>
    <r>
      <rPr>
        <sz val="11"/>
        <color rgb="FF000000"/>
        <rFont val="Calibri"/>
        <family val="2"/>
      </rPr>
      <t>= Not Significant</t>
    </r>
  </si>
  <si>
    <t>Penn State/PDMP Corn Silage Hybrid Testing Program 2020</t>
  </si>
  <si>
    <t>This report is prepared by: Alex Hristov (PSU Animal Sciences), Chris Canale (Cargill), Dayton Spackman (PSU Plant Science), and James Breining (PSU Plant Science).</t>
  </si>
  <si>
    <t>Dayton Spackman</t>
  </si>
  <si>
    <t>djs5487@gmail.com</t>
  </si>
  <si>
    <t>Prepared by Alex Hristov (PSU Animal Sciences), Chris Canale (Cargill), Dayton Spackman(PSU Plant Science), and James Breining (PSU Plant Science).</t>
  </si>
  <si>
    <t>Prepared by Alex Hristov (PSU Animal Sciences), Chris Canale (Cargill), Dayton Spackman (PSU Plant Science), and James Breining (PSU Plant Science).</t>
  </si>
  <si>
    <t>Bainbridge, PA</t>
  </si>
  <si>
    <t>Meadow-Vista Dairy</t>
  </si>
  <si>
    <t>Lansdale Loam</t>
  </si>
  <si>
    <t>Credit Extra 2.25qts, Mesotrione 6oz, Brawl ATZ 1.8qt</t>
  </si>
  <si>
    <t>none</t>
  </si>
  <si>
    <t>Corn silage/rye forage</t>
  </si>
  <si>
    <t>15 gal/A UAN</t>
  </si>
  <si>
    <t>Defcon 4.67G</t>
  </si>
  <si>
    <t>9000 gallon dairy</t>
  </si>
  <si>
    <t>sidedress 110 lbs N liquid nitrogen-injected</t>
  </si>
  <si>
    <t>May 12th-June 1st</t>
  </si>
  <si>
    <t>August 1st - August 27th</t>
  </si>
  <si>
    <t>https://climate.com</t>
  </si>
  <si>
    <t>P1089AMXT</t>
  </si>
  <si>
    <t>LG60C47STXRIB</t>
  </si>
  <si>
    <t>MCT6070</t>
  </si>
  <si>
    <t>conv.</t>
  </si>
  <si>
    <t>Blue River Organic</t>
  </si>
  <si>
    <t>64K93</t>
  </si>
  <si>
    <t>Kings Agriseeds</t>
  </si>
  <si>
    <t>RT 58T81</t>
  </si>
  <si>
    <t>62G22</t>
  </si>
  <si>
    <t>MCT5851</t>
  </si>
  <si>
    <t>LG59C66VT2RIB</t>
  </si>
  <si>
    <t>LCX07-22 3220</t>
  </si>
  <si>
    <t>P0947Q P0807Q</t>
  </si>
  <si>
    <t>LCX06-20 TC</t>
  </si>
  <si>
    <t>LC0398 5222EZ</t>
  </si>
  <si>
    <t>Medium-Late maturity (103-111) day RM silage hybrids in Bainbridge, PA</t>
  </si>
  <si>
    <r>
      <t>%Starch</t>
    </r>
    <r>
      <rPr>
        <b/>
        <vertAlign val="superscript"/>
        <sz val="10"/>
        <color theme="1"/>
        <rFont val="Calibri"/>
        <family val="2"/>
        <scheme val="minor"/>
      </rPr>
      <t>7</t>
    </r>
  </si>
  <si>
    <r>
      <t>%NDF</t>
    </r>
    <r>
      <rPr>
        <b/>
        <vertAlign val="superscript"/>
        <sz val="10"/>
        <color theme="1"/>
        <rFont val="Calibri"/>
        <family val="2"/>
        <scheme val="minor"/>
      </rPr>
      <t>6</t>
    </r>
  </si>
  <si>
    <t xml:space="preserve">This field was planted on May 12. There was some grass pressure at the rear of plot and a post herbicide application was applied. Overall, this site had extremely fast emergence and corn looked good. Very tall plants and nice ears. Rainfall was less than normal during grain fill and the ears were smaller than normal. Performance was still very good.  </t>
  </si>
  <si>
    <t>NS</t>
  </si>
  <si>
    <t>B10R89Q</t>
  </si>
  <si>
    <t>B10M97Q</t>
  </si>
  <si>
    <t>Brevant Seeds</t>
  </si>
  <si>
    <r>
      <rPr>
        <b/>
        <sz val="11"/>
        <rFont val="Calibri"/>
        <family val="2"/>
        <scheme val="minor"/>
      </rPr>
      <t>Notes:</t>
    </r>
    <r>
      <rPr>
        <sz val="11"/>
        <rFont val="Calibri"/>
        <family val="2"/>
        <scheme val="minor"/>
      </rPr>
      <t xml:space="preserve"> SEE BACKGROUND TAB</t>
    </r>
  </si>
  <si>
    <r>
      <rPr>
        <b/>
        <sz val="11"/>
        <rFont val="Calibri"/>
        <family val="2"/>
        <scheme val="minor"/>
      </rPr>
      <t>Cooperator</t>
    </r>
    <r>
      <rPr>
        <sz val="11"/>
        <rFont val="Calibri"/>
        <family val="2"/>
        <scheme val="minor"/>
      </rPr>
      <t>: Meadow Vista Dairy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</si>
</sst>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44" x14ac:knownFonts="1">
    <font>
      <sz val="11"/>
      <color theme="1"/>
      <name val="Calibri"/>
      <family val="2"/>
      <scheme val="minor"/>
    </font>
    <font>
      <sz val="10"/>
      <name val="Arial"/>
      <family val="2"/>
    </font>
    <font>
      <sz val="10"/>
      <name val="Arial"/>
      <family val="2"/>
    </font>
    <font>
      <sz val="9"/>
      <name val="Arial"/>
      <family val="2"/>
    </font>
    <font>
      <sz val="8"/>
      <name val="Arial"/>
      <family val="2"/>
    </font>
    <font>
      <sz val="10"/>
      <name val="Times New Roman"/>
      <family val="1"/>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i/>
      <sz val="10"/>
      <color indexed="8"/>
      <name val="Calibri"/>
      <family val="2"/>
    </font>
    <font>
      <b/>
      <sz val="10"/>
      <color indexed="8"/>
      <name val="Calibri"/>
      <family val="2"/>
    </font>
    <font>
      <u/>
      <sz val="10"/>
      <color theme="10"/>
      <name val="Calibri"/>
      <family val="2"/>
      <scheme val="minor"/>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u/>
      <sz val="11"/>
      <color indexed="12"/>
      <name val="Calibri"/>
      <family val="2"/>
    </font>
  </fonts>
  <fills count="6">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s>
  <borders count="2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6" fillId="0" borderId="0" applyNumberFormat="0" applyFill="0" applyBorder="0" applyAlignment="0" applyProtection="0"/>
    <xf numFmtId="0" fontId="1" fillId="0" borderId="0"/>
    <xf numFmtId="0" fontId="2" fillId="0" borderId="0"/>
    <xf numFmtId="0" fontId="9" fillId="0" borderId="0"/>
    <xf numFmtId="0" fontId="9" fillId="0" borderId="0"/>
    <xf numFmtId="0" fontId="43" fillId="0" borderId="0" applyNumberFormat="0" applyFill="0" applyBorder="0" applyAlignment="0" applyProtection="0">
      <alignment vertical="top"/>
      <protection locked="0"/>
    </xf>
  </cellStyleXfs>
  <cellXfs count="297">
    <xf numFmtId="0" fontId="0" fillId="0" borderId="0" xfId="0"/>
    <xf numFmtId="0" fontId="3" fillId="0" borderId="0" xfId="0" applyFont="1"/>
    <xf numFmtId="0" fontId="4" fillId="0" borderId="0" xfId="0" applyFont="1"/>
    <xf numFmtId="0" fontId="1" fillId="0" borderId="0" xfId="0" applyFont="1"/>
    <xf numFmtId="0" fontId="0" fillId="0" borderId="0" xfId="0" applyAlignment="1">
      <alignment vertical="center"/>
    </xf>
    <xf numFmtId="0" fontId="8" fillId="0" borderId="0" xfId="0" applyFont="1" applyBorder="1" applyAlignment="1">
      <alignment vertical="center"/>
    </xf>
    <xf numFmtId="0" fontId="9" fillId="0" borderId="0" xfId="0" applyFont="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left" vertical="center"/>
    </xf>
    <xf numFmtId="0" fontId="13" fillId="0" borderId="0" xfId="0" applyFont="1" applyFill="1" applyBorder="1" applyAlignment="1">
      <alignment horizontal="center" vertical="center"/>
    </xf>
    <xf numFmtId="164" fontId="11"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16" fillId="0" borderId="3" xfId="0" applyFont="1" applyBorder="1" applyAlignment="1">
      <alignment vertical="center"/>
    </xf>
    <xf numFmtId="0" fontId="5" fillId="0" borderId="1" xfId="0" applyFont="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5" fillId="0" borderId="5" xfId="0" applyFont="1" applyBorder="1" applyAlignment="1">
      <alignment vertical="center"/>
    </xf>
    <xf numFmtId="0" fontId="0" fillId="0" borderId="6" xfId="0" applyBorder="1" applyAlignment="1">
      <alignment vertical="center"/>
    </xf>
    <xf numFmtId="0" fontId="15" fillId="0" borderId="5" xfId="0" applyFont="1" applyBorder="1" applyAlignment="1">
      <alignment vertical="center"/>
    </xf>
    <xf numFmtId="0" fontId="15" fillId="0" borderId="7" xfId="0" applyFont="1" applyBorder="1" applyAlignment="1">
      <alignment vertical="center"/>
    </xf>
    <xf numFmtId="0" fontId="0" fillId="0" borderId="0" xfId="0" applyFont="1" applyFill="1" applyBorder="1" applyAlignment="1">
      <alignment horizontal="left" vertical="center"/>
    </xf>
    <xf numFmtId="1" fontId="0"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0" fillId="0" borderId="0" xfId="0" applyFont="1" applyFill="1" applyBorder="1" applyAlignment="1">
      <alignment vertical="center"/>
    </xf>
    <xf numFmtId="0" fontId="13" fillId="0" borderId="0" xfId="0" applyFont="1" applyFill="1" applyBorder="1" applyAlignment="1">
      <alignment horizontal="left" vertical="center"/>
    </xf>
    <xf numFmtId="0" fontId="16" fillId="0" borderId="15" xfId="0" applyFont="1" applyBorder="1" applyAlignment="1">
      <alignment vertical="center"/>
    </xf>
    <xf numFmtId="0" fontId="18" fillId="0" borderId="0" xfId="4" applyFont="1" applyAlignment="1">
      <alignment vertical="center"/>
    </xf>
    <xf numFmtId="0" fontId="18" fillId="0" borderId="0" xfId="4" applyFont="1" applyBorder="1" applyAlignment="1">
      <alignment vertical="center"/>
    </xf>
    <xf numFmtId="0" fontId="18" fillId="0" borderId="0" xfId="5" applyFont="1" applyAlignment="1">
      <alignment vertical="center"/>
    </xf>
    <xf numFmtId="1" fontId="7" fillId="0" borderId="0" xfId="0" applyNumberFormat="1"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3" xfId="0" applyFont="1" applyBorder="1" applyAlignment="1">
      <alignment vertical="center"/>
    </xf>
    <xf numFmtId="0" fontId="7" fillId="0" borderId="7" xfId="0" applyFont="1" applyBorder="1" applyAlignment="1">
      <alignment vertical="center"/>
    </xf>
    <xf numFmtId="0" fontId="6" fillId="0" borderId="1" xfId="1" applyBorder="1" applyAlignment="1">
      <alignment horizontal="left" vertical="top" wrapText="1"/>
    </xf>
    <xf numFmtId="0" fontId="6" fillId="0" borderId="4" xfId="1" applyBorder="1" applyAlignment="1">
      <alignment horizontal="left" vertical="top" wrapText="1"/>
    </xf>
    <xf numFmtId="2" fontId="7" fillId="0" borderId="0" xfId="0" applyNumberFormat="1" applyFont="1" applyFill="1" applyBorder="1" applyAlignment="1">
      <alignment horizontal="center" vertical="center"/>
    </xf>
    <xf numFmtId="0" fontId="0" fillId="0" borderId="0" xfId="0" applyAlignment="1">
      <alignment horizontal="center"/>
    </xf>
    <xf numFmtId="0" fontId="6" fillId="0" borderId="1" xfId="1" applyBorder="1"/>
    <xf numFmtId="0" fontId="10" fillId="0" borderId="10" xfId="0" applyFont="1" applyFill="1" applyBorder="1" applyAlignment="1">
      <alignment horizontal="center"/>
    </xf>
    <xf numFmtId="0" fontId="0" fillId="0" borderId="10" xfId="0" applyFont="1" applyFill="1" applyBorder="1" applyAlignment="1">
      <alignment horizontal="center"/>
    </xf>
    <xf numFmtId="1"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164" fontId="11" fillId="0" borderId="10" xfId="0" applyNumberFormat="1" applyFont="1" applyFill="1" applyBorder="1" applyAlignment="1">
      <alignment horizontal="center"/>
    </xf>
    <xf numFmtId="0" fontId="0" fillId="0" borderId="7" xfId="0" applyBorder="1"/>
    <xf numFmtId="0" fontId="0" fillId="0" borderId="3" xfId="0" applyFont="1" applyFill="1" applyBorder="1" applyAlignment="1">
      <alignment horizontal="left"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vertical="center"/>
    </xf>
    <xf numFmtId="0" fontId="0" fillId="0" borderId="4" xfId="0" applyFont="1" applyFill="1" applyBorder="1" applyAlignment="1">
      <alignment vertical="center"/>
    </xf>
    <xf numFmtId="1" fontId="0" fillId="0" borderId="6" xfId="0" applyNumberFormat="1" applyFont="1" applyFill="1" applyBorder="1" applyAlignment="1">
      <alignment horizontal="center" vertical="center"/>
    </xf>
    <xf numFmtId="165" fontId="17" fillId="0" borderId="5" xfId="0" applyNumberFormat="1" applyFont="1" applyFill="1" applyBorder="1" applyAlignment="1">
      <alignment horizontal="left" vertical="center"/>
    </xf>
    <xf numFmtId="0" fontId="0" fillId="0" borderId="6" xfId="0" applyFont="1" applyFill="1" applyBorder="1" applyAlignment="1">
      <alignment vertical="center"/>
    </xf>
    <xf numFmtId="0" fontId="0" fillId="0" borderId="5" xfId="0" applyBorder="1" applyAlignment="1">
      <alignment horizontal="left" vertical="center"/>
    </xf>
    <xf numFmtId="0" fontId="0" fillId="0" borderId="5" xfId="0" applyBorder="1" applyAlignment="1">
      <alignment horizontal="left"/>
    </xf>
    <xf numFmtId="0" fontId="0" fillId="0" borderId="6" xfId="0" applyFont="1" applyFill="1" applyBorder="1" applyAlignment="1">
      <alignment horizontal="left" vertical="center"/>
    </xf>
    <xf numFmtId="49" fontId="13" fillId="0" borderId="5" xfId="0" applyNumberFormat="1" applyFont="1" applyFill="1" applyBorder="1" applyAlignment="1">
      <alignment horizontal="left" vertical="center"/>
    </xf>
    <xf numFmtId="49" fontId="0" fillId="0" borderId="5" xfId="0" applyNumberFormat="1" applyFill="1" applyBorder="1"/>
    <xf numFmtId="165" fontId="0" fillId="0" borderId="5" xfId="0" applyNumberFormat="1" applyBorder="1" applyAlignment="1">
      <alignment horizontal="left"/>
    </xf>
    <xf numFmtId="1" fontId="0" fillId="0" borderId="2" xfId="0" applyNumberFormat="1" applyFont="1" applyFill="1" applyBorder="1" applyAlignment="1">
      <alignment horizontal="center" vertical="center"/>
    </xf>
    <xf numFmtId="1" fontId="0" fillId="0" borderId="8" xfId="0" applyNumberFormat="1"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8" xfId="0" applyFont="1" applyBorder="1" applyAlignment="1">
      <alignment horizontal="center"/>
    </xf>
    <xf numFmtId="0" fontId="10" fillId="0" borderId="18" xfId="0" applyFont="1" applyBorder="1" applyAlignment="1">
      <alignment horizontal="center" wrapText="1"/>
    </xf>
    <xf numFmtId="0" fontId="11" fillId="0" borderId="0" xfId="0" applyFont="1" applyAlignment="1">
      <alignment vertical="center"/>
    </xf>
    <xf numFmtId="0" fontId="11" fillId="0" borderId="18" xfId="0" applyFont="1" applyBorder="1" applyAlignment="1">
      <alignment horizontal="center"/>
    </xf>
    <xf numFmtId="0" fontId="11" fillId="0" borderId="18" xfId="0" applyFont="1" applyBorder="1" applyAlignment="1">
      <alignment horizontal="center" wrapText="1"/>
    </xf>
    <xf numFmtId="0" fontId="11" fillId="0" borderId="18" xfId="0" quotePrefix="1" applyFont="1" applyBorder="1" applyAlignment="1">
      <alignment horizontal="center" wrapText="1"/>
    </xf>
    <xf numFmtId="0" fontId="10" fillId="0" borderId="18" xfId="0" applyFont="1" applyFill="1" applyBorder="1" applyAlignment="1">
      <alignment horizontal="center"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0" fillId="0" borderId="18" xfId="0" quotePrefix="1" applyFont="1" applyBorder="1" applyAlignment="1">
      <alignment horizontal="center" vertical="center"/>
    </xf>
    <xf numFmtId="0" fontId="11" fillId="0" borderId="18" xfId="0" quotePrefix="1" applyFont="1" applyBorder="1" applyAlignment="1">
      <alignment horizontal="center" vertical="center"/>
    </xf>
    <xf numFmtId="0" fontId="11" fillId="0" borderId="18"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18" xfId="0" quotePrefix="1" applyFont="1" applyBorder="1" applyAlignment="1">
      <alignment horizontal="center" vertical="center" wrapText="1"/>
    </xf>
    <xf numFmtId="0" fontId="10" fillId="0" borderId="0" xfId="0" applyFont="1" applyFill="1" applyAlignment="1">
      <alignment horizontal="center" vertical="center"/>
    </xf>
    <xf numFmtId="0" fontId="11" fillId="0" borderId="0" xfId="0" applyFont="1" applyAlignment="1">
      <alignment horizontal="center" vertical="center"/>
    </xf>
    <xf numFmtId="0" fontId="0" fillId="0" borderId="0" xfId="0" applyFont="1"/>
    <xf numFmtId="0" fontId="0" fillId="0" borderId="0" xfId="0" applyFont="1" applyFill="1" applyBorder="1" applyAlignment="1">
      <alignment horizontal="left" vertical="center" wrapText="1"/>
    </xf>
    <xf numFmtId="164" fontId="0" fillId="0" borderId="0" xfId="0" applyNumberFormat="1"/>
    <xf numFmtId="1" fontId="0" fillId="0" borderId="0" xfId="0" applyNumberFormat="1"/>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1" fontId="0" fillId="0" borderId="10" xfId="0" applyNumberFormat="1" applyFont="1" applyFill="1" applyBorder="1" applyAlignment="1">
      <alignment horizontal="center"/>
    </xf>
    <xf numFmtId="0" fontId="0" fillId="5" borderId="19" xfId="0" applyFont="1" applyFill="1" applyBorder="1" applyAlignment="1">
      <alignment horizontal="left" vertical="center" wrapText="1"/>
    </xf>
    <xf numFmtId="0" fontId="0" fillId="5" borderId="0" xfId="0" applyFont="1" applyFill="1" applyBorder="1" applyAlignment="1">
      <alignment horizontal="left" vertical="center" wrapText="1"/>
    </xf>
    <xf numFmtId="1" fontId="0" fillId="5" borderId="0" xfId="0" applyNumberFormat="1" applyFont="1" applyFill="1" applyBorder="1" applyAlignment="1">
      <alignment horizontal="center"/>
    </xf>
    <xf numFmtId="0" fontId="0" fillId="0" borderId="19" xfId="0" applyFont="1" applyFill="1" applyBorder="1" applyAlignment="1">
      <alignment horizontal="left" vertical="center"/>
    </xf>
    <xf numFmtId="0" fontId="0" fillId="5" borderId="19" xfId="0" applyFont="1" applyFill="1" applyBorder="1" applyAlignment="1">
      <alignment horizontal="left" vertical="center"/>
    </xf>
    <xf numFmtId="0" fontId="0" fillId="5" borderId="0" xfId="0" applyFont="1" applyFill="1" applyBorder="1" applyAlignment="1">
      <alignment horizontal="left" vertical="center"/>
    </xf>
    <xf numFmtId="1" fontId="0" fillId="5" borderId="0" xfId="0" applyNumberFormat="1" applyFont="1" applyFill="1" applyBorder="1" applyAlignment="1">
      <alignment horizontal="center" vertical="center"/>
    </xf>
    <xf numFmtId="0" fontId="0" fillId="0" borderId="0" xfId="0" applyAlignment="1">
      <alignment horizontal="left"/>
    </xf>
    <xf numFmtId="0" fontId="35" fillId="0" borderId="19" xfId="0" applyFont="1" applyBorder="1" applyAlignment="1">
      <alignment horizontal="left" vertical="top" wrapText="1"/>
    </xf>
    <xf numFmtId="0" fontId="35" fillId="0" borderId="0" xfId="0" applyFont="1" applyBorder="1" applyAlignment="1">
      <alignment horizontal="left" vertical="top" wrapText="1"/>
    </xf>
    <xf numFmtId="0" fontId="35" fillId="0" borderId="20" xfId="0" applyFont="1" applyBorder="1" applyAlignment="1">
      <alignment horizontal="left" vertical="top" wrapText="1"/>
    </xf>
    <xf numFmtId="0" fontId="30" fillId="0" borderId="20" xfId="0" applyFont="1" applyBorder="1" applyAlignment="1">
      <alignment horizontal="left" wrapText="1"/>
    </xf>
    <xf numFmtId="1" fontId="10" fillId="0" borderId="12" xfId="0" applyNumberFormat="1" applyFont="1" applyBorder="1" applyAlignment="1">
      <alignment horizontal="center"/>
    </xf>
    <xf numFmtId="164" fontId="10" fillId="0" borderId="13" xfId="0" quotePrefix="1" applyNumberFormat="1" applyFont="1" applyBorder="1" applyAlignment="1">
      <alignment horizontal="center"/>
    </xf>
    <xf numFmtId="164" fontId="40" fillId="0" borderId="12" xfId="0" applyNumberFormat="1" applyFont="1" applyBorder="1" applyAlignment="1">
      <alignment horizontal="center"/>
    </xf>
    <xf numFmtId="164" fontId="10" fillId="0" borderId="12" xfId="0" applyNumberFormat="1" applyFont="1" applyBorder="1" applyAlignment="1">
      <alignment horizontal="center"/>
    </xf>
    <xf numFmtId="164" fontId="10" fillId="0" borderId="13" xfId="0" applyNumberFormat="1" applyFont="1" applyBorder="1" applyAlignment="1">
      <alignment horizontal="center"/>
    </xf>
    <xf numFmtId="164" fontId="10" fillId="0" borderId="12" xfId="0" quotePrefix="1" applyNumberFormat="1" applyFont="1" applyBorder="1" applyAlignment="1">
      <alignment horizontal="center"/>
    </xf>
    <xf numFmtId="3" fontId="0" fillId="0" borderId="10" xfId="0" applyNumberFormat="1" applyFont="1" applyFill="1" applyBorder="1" applyAlignment="1">
      <alignment horizontal="center" vertical="center"/>
    </xf>
    <xf numFmtId="3" fontId="0" fillId="5"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164" fontId="0" fillId="0" borderId="11" xfId="0" applyNumberFormat="1" applyFont="1" applyFill="1" applyBorder="1" applyAlignment="1">
      <alignment horizontal="center"/>
    </xf>
    <xf numFmtId="164" fontId="0" fillId="5" borderId="20" xfId="0" applyNumberFormat="1" applyFont="1" applyFill="1" applyBorder="1" applyAlignment="1">
      <alignment horizontal="center"/>
    </xf>
    <xf numFmtId="164" fontId="0" fillId="0" borderId="20" xfId="0" applyNumberFormat="1" applyFont="1" applyFill="1" applyBorder="1" applyAlignment="1">
      <alignment horizontal="center"/>
    </xf>
    <xf numFmtId="1" fontId="0" fillId="0" borderId="9" xfId="0" applyNumberFormat="1" applyBorder="1" applyAlignment="1">
      <alignment horizontal="left" vertical="center"/>
    </xf>
    <xf numFmtId="0" fontId="0" fillId="0" borderId="10" xfId="0" applyBorder="1" applyAlignment="1">
      <alignment horizontal="left"/>
    </xf>
    <xf numFmtId="164" fontId="0" fillId="0" borderId="10" xfId="0" applyNumberFormat="1" applyBorder="1" applyAlignment="1">
      <alignment horizontal="left"/>
    </xf>
    <xf numFmtId="1" fontId="0" fillId="0" borderId="11" xfId="0" applyNumberFormat="1" applyBorder="1" applyAlignment="1">
      <alignment horizontal="left"/>
    </xf>
    <xf numFmtId="0" fontId="0" fillId="0" borderId="19" xfId="0" applyBorder="1"/>
    <xf numFmtId="1" fontId="0" fillId="0" borderId="20" xfId="0" applyNumberFormat="1" applyBorder="1" applyAlignment="1">
      <alignment horizontal="center"/>
    </xf>
    <xf numFmtId="1" fontId="13" fillId="0" borderId="19" xfId="0" applyNumberFormat="1" applyFont="1" applyBorder="1"/>
    <xf numFmtId="0" fontId="30" fillId="0" borderId="20" xfId="0" applyFont="1" applyBorder="1"/>
    <xf numFmtId="0" fontId="30" fillId="0" borderId="19" xfId="0" applyFont="1" applyBorder="1"/>
    <xf numFmtId="1" fontId="13" fillId="0" borderId="20" xfId="0" applyNumberFormat="1" applyFont="1" applyBorder="1" applyAlignment="1">
      <alignment vertical="top"/>
    </xf>
    <xf numFmtId="1" fontId="13" fillId="0" borderId="19" xfId="0" applyNumberFormat="1" applyFont="1" applyBorder="1" applyAlignment="1">
      <alignment horizontal="left"/>
    </xf>
    <xf numFmtId="0" fontId="17" fillId="0" borderId="19" xfId="0" applyFont="1" applyBorder="1"/>
    <xf numFmtId="0" fontId="0" fillId="0" borderId="14" xfId="0" applyBorder="1"/>
    <xf numFmtId="0" fontId="0" fillId="0" borderId="12" xfId="0" applyBorder="1" applyAlignment="1">
      <alignment horizontal="center"/>
    </xf>
    <xf numFmtId="164" fontId="0" fillId="0" borderId="12" xfId="0" applyNumberFormat="1" applyBorder="1" applyAlignment="1">
      <alignment horizontal="center"/>
    </xf>
    <xf numFmtId="1" fontId="0" fillId="0" borderId="13" xfId="0" applyNumberFormat="1" applyBorder="1" applyAlignment="1">
      <alignment horizontal="center"/>
    </xf>
    <xf numFmtId="1" fontId="13" fillId="0" borderId="19" xfId="0" applyNumberFormat="1" applyFont="1" applyBorder="1" applyAlignment="1">
      <alignment vertical="center"/>
    </xf>
    <xf numFmtId="0" fontId="0" fillId="0" borderId="10" xfId="0" applyNumberFormat="1" applyFont="1" applyFill="1" applyBorder="1" applyAlignment="1">
      <alignment horizontal="center"/>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xf>
    <xf numFmtId="0" fontId="3" fillId="0" borderId="0" xfId="0" applyFont="1" applyFill="1"/>
    <xf numFmtId="0" fontId="0" fillId="0" borderId="0" xfId="0" applyFill="1"/>
    <xf numFmtId="0" fontId="0" fillId="0" borderId="0" xfId="0"/>
    <xf numFmtId="165" fontId="0" fillId="0" borderId="5" xfId="0" quotePrefix="1" applyNumberFormat="1" applyFont="1" applyFill="1" applyBorder="1" applyAlignment="1">
      <alignment horizontal="left" vertical="center"/>
    </xf>
    <xf numFmtId="1" fontId="13" fillId="0" borderId="0" xfId="0" applyNumberFormat="1" applyFont="1" applyFill="1" applyBorder="1" applyAlignment="1">
      <alignment horizontal="center" vertical="center"/>
    </xf>
    <xf numFmtId="0" fontId="15" fillId="0" borderId="19" xfId="0" applyFont="1" applyFill="1" applyBorder="1" applyAlignment="1"/>
    <xf numFmtId="0" fontId="11" fillId="0" borderId="0" xfId="0" applyFont="1" applyFill="1" applyBorder="1" applyAlignment="1">
      <alignment horizontal="center"/>
    </xf>
    <xf numFmtId="0" fontId="0" fillId="0" borderId="0" xfId="0" applyFont="1" applyFill="1" applyBorder="1" applyAlignment="1">
      <alignment horizontal="center"/>
    </xf>
    <xf numFmtId="164" fontId="10" fillId="0" borderId="0" xfId="0" applyNumberFormat="1" applyFont="1" applyFill="1" applyBorder="1" applyAlignment="1">
      <alignment horizontal="center"/>
    </xf>
    <xf numFmtId="164" fontId="7" fillId="0" borderId="0" xfId="0" applyNumberFormat="1" applyFont="1" applyFill="1" applyBorder="1" applyAlignment="1"/>
    <xf numFmtId="164" fontId="0" fillId="0" borderId="1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5" borderId="0" xfId="0" applyNumberFormat="1" applyFont="1" applyFill="1" applyBorder="1" applyAlignment="1">
      <alignment horizontal="center" vertical="center"/>
    </xf>
    <xf numFmtId="164" fontId="0" fillId="5" borderId="19" xfId="0" applyNumberFormat="1" applyFont="1" applyFill="1" applyBorder="1" applyAlignment="1">
      <alignment horizontal="center" vertical="center"/>
    </xf>
    <xf numFmtId="164" fontId="0" fillId="5" borderId="2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19"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164" fontId="7" fillId="0" borderId="10" xfId="0" applyNumberFormat="1" applyFont="1" applyFill="1" applyBorder="1" applyAlignment="1">
      <alignment horizontal="center" vertical="center"/>
    </xf>
    <xf numFmtId="164" fontId="7" fillId="0" borderId="10" xfId="0" applyNumberFormat="1" applyFont="1" applyFill="1" applyBorder="1" applyAlignment="1">
      <alignment horizontal="center"/>
    </xf>
    <xf numFmtId="164" fontId="7" fillId="0" borderId="9" xfId="0" applyNumberFormat="1" applyFont="1" applyFill="1" applyBorder="1" applyAlignment="1">
      <alignment horizontal="center" vertical="center"/>
    </xf>
    <xf numFmtId="164" fontId="7" fillId="0" borderId="11" xfId="0" applyNumberFormat="1" applyFont="1" applyFill="1" applyBorder="1" applyAlignment="1">
      <alignment horizontal="center" vertical="center"/>
    </xf>
    <xf numFmtId="164" fontId="7" fillId="5" borderId="0" xfId="0" applyNumberFormat="1" applyFont="1" applyFill="1" applyBorder="1" applyAlignment="1">
      <alignment horizontal="center" vertical="center"/>
    </xf>
    <xf numFmtId="164" fontId="7" fillId="5" borderId="0" xfId="0" applyNumberFormat="1" applyFont="1" applyFill="1" applyBorder="1" applyAlignment="1">
      <alignment horizontal="center"/>
    </xf>
    <xf numFmtId="164" fontId="7" fillId="5" borderId="19" xfId="0" applyNumberFormat="1" applyFont="1" applyFill="1" applyBorder="1" applyAlignment="1">
      <alignment horizontal="center" vertical="center"/>
    </xf>
    <xf numFmtId="164" fontId="7" fillId="5" borderId="20"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7" fillId="0" borderId="0" xfId="0" applyNumberFormat="1" applyFont="1" applyFill="1" applyBorder="1" applyAlignment="1">
      <alignment horizontal="center"/>
    </xf>
    <xf numFmtId="164" fontId="7" fillId="0" borderId="19" xfId="0" applyNumberFormat="1" applyFont="1" applyFill="1" applyBorder="1" applyAlignment="1">
      <alignment horizontal="center" vertical="center"/>
    </xf>
    <xf numFmtId="164" fontId="7" fillId="0" borderId="13" xfId="0" applyNumberFormat="1" applyFont="1" applyFill="1" applyBorder="1" applyAlignment="1">
      <alignment horizontal="center" vertical="center"/>
    </xf>
    <xf numFmtId="164" fontId="7" fillId="0" borderId="12" xfId="0" applyNumberFormat="1" applyFont="1" applyFill="1" applyBorder="1" applyAlignment="1">
      <alignment horizontal="center" vertical="center"/>
    </xf>
    <xf numFmtId="164" fontId="7" fillId="0" borderId="11" xfId="0" applyNumberFormat="1" applyFont="1" applyFill="1" applyBorder="1" applyAlignment="1">
      <alignment horizontal="center"/>
    </xf>
    <xf numFmtId="164" fontId="7" fillId="5" borderId="20" xfId="0" applyNumberFormat="1" applyFont="1" applyFill="1" applyBorder="1" applyAlignment="1">
      <alignment horizontal="center"/>
    </xf>
    <xf numFmtId="164" fontId="7" fillId="0" borderId="13" xfId="0" applyNumberFormat="1" applyFont="1" applyFill="1" applyBorder="1" applyAlignment="1">
      <alignment horizontal="center"/>
    </xf>
    <xf numFmtId="164" fontId="10" fillId="0" borderId="13" xfId="0" applyNumberFormat="1" applyFont="1" applyFill="1" applyBorder="1" applyAlignment="1">
      <alignment horizontal="center"/>
    </xf>
    <xf numFmtId="164" fontId="10" fillId="0" borderId="14" xfId="0" applyNumberFormat="1" applyFont="1" applyFill="1" applyBorder="1" applyAlignment="1">
      <alignment horizontal="center"/>
    </xf>
    <xf numFmtId="0" fontId="31" fillId="0" borderId="0" xfId="0" applyFont="1" applyBorder="1"/>
    <xf numFmtId="0" fontId="0" fillId="0" borderId="10" xfId="0" applyFont="1" applyFill="1" applyBorder="1" applyAlignment="1"/>
    <xf numFmtId="0" fontId="0" fillId="0" borderId="5" xfId="0" applyFill="1" applyBorder="1" applyAlignment="1">
      <alignment horizontal="left"/>
    </xf>
    <xf numFmtId="0" fontId="0" fillId="0" borderId="0" xfId="0" applyBorder="1" applyAlignment="1">
      <alignment horizontal="center"/>
    </xf>
    <xf numFmtId="164" fontId="0" fillId="0" borderId="0" xfId="0" applyNumberFormat="1" applyBorder="1" applyAlignment="1">
      <alignment horizontal="center"/>
    </xf>
    <xf numFmtId="0" fontId="30" fillId="0" borderId="0" xfId="0" applyFont="1" applyBorder="1"/>
    <xf numFmtId="0" fontId="0" fillId="0" borderId="0" xfId="0" applyBorder="1"/>
    <xf numFmtId="0" fontId="30" fillId="0" borderId="0" xfId="0" applyFont="1" applyBorder="1" applyAlignment="1">
      <alignment horizontal="left" wrapText="1"/>
    </xf>
    <xf numFmtId="1" fontId="13" fillId="0" borderId="0" xfId="0" applyNumberFormat="1" applyFont="1" applyBorder="1" applyAlignment="1">
      <alignment vertical="top"/>
    </xf>
    <xf numFmtId="0" fontId="13" fillId="0" borderId="19" xfId="0" applyFont="1" applyFill="1" applyBorder="1" applyAlignment="1">
      <alignment vertical="center"/>
    </xf>
    <xf numFmtId="0" fontId="14" fillId="0" borderId="9" xfId="0" applyFont="1" applyFill="1" applyBorder="1" applyAlignment="1">
      <alignment vertical="center"/>
    </xf>
    <xf numFmtId="0" fontId="15" fillId="0" borderId="19" xfId="0" applyFont="1" applyFill="1" applyBorder="1" applyAlignment="1">
      <alignment vertical="center"/>
    </xf>
    <xf numFmtId="0" fontId="23" fillId="4" borderId="15" xfId="5" applyFont="1" applyFill="1" applyBorder="1" applyAlignment="1">
      <alignment horizontal="left" vertical="center"/>
    </xf>
    <xf numFmtId="0" fontId="23" fillId="4" borderId="16" xfId="5" applyFont="1" applyFill="1" applyBorder="1" applyAlignment="1">
      <alignment horizontal="left" vertical="center"/>
    </xf>
    <xf numFmtId="0" fontId="23" fillId="4" borderId="17" xfId="5" applyFont="1" applyFill="1" applyBorder="1" applyAlignment="1">
      <alignment horizontal="left" vertical="center"/>
    </xf>
    <xf numFmtId="0" fontId="22" fillId="0" borderId="15" xfId="4" applyFont="1" applyFill="1" applyBorder="1" applyAlignment="1">
      <alignment horizontal="left" vertical="top" wrapText="1"/>
    </xf>
    <xf numFmtId="0" fontId="22" fillId="0" borderId="16" xfId="4" applyFont="1" applyFill="1" applyBorder="1" applyAlignment="1">
      <alignment horizontal="left" vertical="top" wrapText="1"/>
    </xf>
    <xf numFmtId="0" fontId="22" fillId="0" borderId="17" xfId="4" applyFont="1" applyFill="1" applyBorder="1" applyAlignment="1">
      <alignment horizontal="left" vertical="top" wrapText="1"/>
    </xf>
    <xf numFmtId="0" fontId="23" fillId="4" borderId="15" xfId="4" applyFont="1" applyFill="1" applyBorder="1" applyAlignment="1">
      <alignment horizontal="left" wrapText="1"/>
    </xf>
    <xf numFmtId="0" fontId="23" fillId="4" borderId="16" xfId="4" applyFont="1" applyFill="1" applyBorder="1" applyAlignment="1">
      <alignment horizontal="left" wrapText="1"/>
    </xf>
    <xf numFmtId="0" fontId="23" fillId="4" borderId="17" xfId="4" applyFont="1" applyFill="1" applyBorder="1" applyAlignment="1">
      <alignment horizontal="left" wrapText="1"/>
    </xf>
    <xf numFmtId="0" fontId="24" fillId="4" borderId="7" xfId="4" applyFont="1" applyFill="1" applyBorder="1" applyAlignment="1">
      <alignment horizontal="left" vertical="center" wrapText="1"/>
    </xf>
    <xf numFmtId="0" fontId="24" fillId="4" borderId="2" xfId="4" applyFont="1" applyFill="1" applyBorder="1" applyAlignment="1">
      <alignment horizontal="left" vertical="center" wrapText="1"/>
    </xf>
    <xf numFmtId="0" fontId="24" fillId="4" borderId="8" xfId="4" applyFont="1" applyFill="1" applyBorder="1" applyAlignment="1">
      <alignment horizontal="left" vertical="center" wrapText="1"/>
    </xf>
    <xf numFmtId="0" fontId="20" fillId="0" borderId="0" xfId="4" applyFont="1" applyAlignment="1">
      <alignment horizontal="left" vertical="center" wrapText="1"/>
    </xf>
    <xf numFmtId="0" fontId="6" fillId="0" borderId="2" xfId="1" applyFill="1" applyBorder="1" applyAlignment="1">
      <alignment horizontal="left" vertical="center"/>
    </xf>
    <xf numFmtId="0" fontId="21" fillId="3" borderId="15" xfId="4" applyFont="1" applyFill="1" applyBorder="1" applyAlignment="1">
      <alignment horizontal="left" vertical="top" wrapText="1"/>
    </xf>
    <xf numFmtId="0" fontId="21" fillId="3" borderId="16" xfId="4" applyFont="1" applyFill="1" applyBorder="1" applyAlignment="1">
      <alignment horizontal="left" vertical="top" wrapText="1"/>
    </xf>
    <xf numFmtId="0" fontId="21" fillId="3" borderId="17" xfId="4" applyFont="1" applyFill="1" applyBorder="1" applyAlignment="1">
      <alignment horizontal="left" vertical="top" wrapText="1"/>
    </xf>
    <xf numFmtId="0" fontId="22" fillId="0" borderId="3" xfId="4" applyFont="1" applyFill="1" applyBorder="1" applyAlignment="1">
      <alignment horizontal="left" vertical="top" wrapText="1"/>
    </xf>
    <xf numFmtId="0" fontId="22" fillId="0" borderId="1" xfId="4" applyFont="1" applyFill="1" applyBorder="1" applyAlignment="1">
      <alignment horizontal="left" vertical="top" wrapText="1"/>
    </xf>
    <xf numFmtId="0" fontId="22" fillId="0" borderId="4" xfId="4" applyFont="1" applyFill="1" applyBorder="1" applyAlignment="1">
      <alignment horizontal="left" vertical="top" wrapText="1"/>
    </xf>
    <xf numFmtId="0" fontId="22" fillId="0" borderId="5" xfId="4" applyFont="1" applyFill="1" applyBorder="1" applyAlignment="1">
      <alignment horizontal="left" vertical="top" wrapText="1"/>
    </xf>
    <xf numFmtId="0" fontId="22" fillId="0" borderId="0" xfId="4" applyFont="1" applyFill="1" applyBorder="1" applyAlignment="1">
      <alignment horizontal="left" vertical="top" wrapText="1"/>
    </xf>
    <xf numFmtId="0" fontId="22" fillId="0" borderId="6" xfId="4" applyFont="1" applyFill="1" applyBorder="1" applyAlignment="1">
      <alignment horizontal="left" vertical="top" wrapText="1"/>
    </xf>
    <xf numFmtId="0" fontId="22" fillId="0" borderId="7" xfId="4" applyFont="1" applyFill="1" applyBorder="1" applyAlignment="1">
      <alignment horizontal="left" vertical="top" wrapText="1"/>
    </xf>
    <xf numFmtId="0" fontId="22" fillId="0" borderId="2" xfId="4" applyFont="1" applyFill="1" applyBorder="1" applyAlignment="1">
      <alignment horizontal="left" vertical="top" wrapText="1"/>
    </xf>
    <xf numFmtId="0" fontId="22" fillId="0" borderId="8" xfId="4" applyFont="1" applyFill="1" applyBorder="1" applyAlignment="1">
      <alignment horizontal="left" vertical="top" wrapText="1"/>
    </xf>
    <xf numFmtId="0" fontId="20" fillId="0" borderId="0" xfId="4" applyFont="1" applyFill="1" applyAlignment="1">
      <alignment horizontal="left" vertical="center"/>
    </xf>
    <xf numFmtId="0" fontId="20" fillId="0" borderId="0" xfId="4" applyFont="1" applyAlignment="1">
      <alignment horizontal="left" vertical="center"/>
    </xf>
    <xf numFmtId="0" fontId="6" fillId="0" borderId="0" xfId="1" applyAlignment="1">
      <alignment horizontal="left" vertical="center"/>
    </xf>
    <xf numFmtId="0" fontId="20" fillId="0" borderId="0" xfId="4" applyFont="1" applyAlignment="1">
      <alignment horizontal="center" vertical="center"/>
    </xf>
    <xf numFmtId="0" fontId="18" fillId="0" borderId="0" xfId="4" applyFont="1" applyAlignment="1">
      <alignment horizontal="center" vertical="center"/>
    </xf>
    <xf numFmtId="0" fontId="19" fillId="3" borderId="0" xfId="4" applyFont="1" applyFill="1" applyAlignment="1">
      <alignment horizontal="center" vertical="center"/>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0" xfId="0" applyFont="1" applyAlignment="1">
      <alignment horizontal="left" vertical="top" wrapText="1"/>
    </xf>
    <xf numFmtId="0" fontId="11" fillId="0" borderId="7" xfId="0" applyFont="1" applyBorder="1" applyAlignment="1">
      <alignment horizontal="left" vertical="top" wrapText="1"/>
    </xf>
    <xf numFmtId="0" fontId="11" fillId="0" borderId="2" xfId="0" applyFont="1" applyBorder="1" applyAlignment="1">
      <alignment horizontal="left" vertical="top" wrapText="1"/>
    </xf>
    <xf numFmtId="0" fontId="11" fillId="0" borderId="8" xfId="0" applyFont="1" applyBorder="1" applyAlignment="1">
      <alignment horizontal="left"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2" xfId="1" applyBorder="1" applyAlignment="1">
      <alignment horizontal="left" vertical="top" wrapText="1"/>
    </xf>
    <xf numFmtId="0" fontId="6" fillId="0" borderId="8" xfId="1" applyBorder="1" applyAlignment="1">
      <alignment horizontal="left" vertical="top" wrapText="1"/>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164" fontId="12" fillId="0" borderId="10" xfId="0" applyNumberFormat="1" applyFont="1" applyBorder="1" applyAlignment="1">
      <alignment horizontal="center" wrapText="1"/>
    </xf>
    <xf numFmtId="164" fontId="12" fillId="0" borderId="0" xfId="0" applyNumberFormat="1" applyFont="1" applyAlignment="1">
      <alignment horizontal="center" wrapText="1"/>
    </xf>
    <xf numFmtId="164" fontId="7" fillId="0" borderId="10" xfId="0" applyNumberFormat="1" applyFont="1" applyBorder="1" applyAlignment="1">
      <alignment horizontal="center" wrapText="1"/>
    </xf>
    <xf numFmtId="164" fontId="7" fillId="0" borderId="0" xfId="0" applyNumberFormat="1" applyFont="1" applyAlignment="1">
      <alignment horizontal="center" wrapText="1"/>
    </xf>
    <xf numFmtId="164" fontId="12" fillId="0" borderId="11" xfId="0" applyNumberFormat="1" applyFont="1" applyBorder="1" applyAlignment="1">
      <alignment horizontal="center" wrapText="1"/>
    </xf>
    <xf numFmtId="164" fontId="12" fillId="0" borderId="20" xfId="0" applyNumberFormat="1" applyFont="1" applyBorder="1" applyAlignment="1">
      <alignment horizontal="center" wrapText="1"/>
    </xf>
    <xf numFmtId="0" fontId="7" fillId="0" borderId="22" xfId="0" applyFont="1" applyBorder="1" applyAlignment="1">
      <alignment horizontal="center"/>
    </xf>
    <xf numFmtId="0" fontId="7" fillId="0" borderId="23" xfId="0" applyFont="1" applyBorder="1" applyAlignment="1">
      <alignment horizontal="center"/>
    </xf>
    <xf numFmtId="0" fontId="7" fillId="0" borderId="14"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3" xfId="0" applyFont="1" applyFill="1" applyBorder="1" applyAlignment="1">
      <alignment horizontal="right" vertical="center"/>
    </xf>
    <xf numFmtId="0" fontId="7" fillId="5" borderId="19" xfId="0" applyFont="1" applyFill="1" applyBorder="1" applyAlignment="1">
      <alignment horizontal="right" vertical="center"/>
    </xf>
    <xf numFmtId="0" fontId="7" fillId="5" borderId="0" xfId="0" applyFont="1" applyFill="1" applyBorder="1" applyAlignment="1">
      <alignment horizontal="right" vertical="center"/>
    </xf>
    <xf numFmtId="0" fontId="7" fillId="5" borderId="20" xfId="0" applyFont="1" applyFill="1" applyBorder="1" applyAlignment="1">
      <alignment horizontal="right" vertical="center"/>
    </xf>
    <xf numFmtId="0" fontId="7" fillId="0" borderId="9"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164" fontId="12" fillId="0" borderId="9" xfId="0" applyNumberFormat="1" applyFont="1" applyBorder="1" applyAlignment="1">
      <alignment horizontal="center" wrapText="1"/>
    </xf>
    <xf numFmtId="164" fontId="12" fillId="0" borderId="0" xfId="0" applyNumberFormat="1" applyFont="1" applyBorder="1" applyAlignment="1">
      <alignment horizontal="center" wrapText="1"/>
    </xf>
    <xf numFmtId="164" fontId="7" fillId="0" borderId="11" xfId="0" applyNumberFormat="1" applyFont="1" applyBorder="1" applyAlignment="1">
      <alignment horizontal="center" wrapText="1"/>
    </xf>
    <xf numFmtId="164" fontId="7" fillId="0" borderId="20" xfId="0" applyNumberFormat="1" applyFont="1" applyBorder="1" applyAlignment="1">
      <alignment horizontal="center" wrapText="1"/>
    </xf>
    <xf numFmtId="0" fontId="7" fillId="0" borderId="9" xfId="0" applyFont="1" applyBorder="1" applyAlignment="1">
      <alignment horizontal="center"/>
    </xf>
    <xf numFmtId="0" fontId="7" fillId="0" borderId="19" xfId="0" applyFont="1" applyBorder="1" applyAlignment="1">
      <alignment horizontal="center"/>
    </xf>
    <xf numFmtId="0" fontId="7" fillId="0" borderId="14" xfId="0" applyFont="1" applyBorder="1" applyAlignment="1">
      <alignment horizontal="center"/>
    </xf>
    <xf numFmtId="0" fontId="7" fillId="0" borderId="10" xfId="0" applyFont="1" applyBorder="1" applyAlignment="1">
      <alignment horizontal="center"/>
    </xf>
    <xf numFmtId="0" fontId="7" fillId="0" borderId="0" xfId="0" applyFont="1" applyAlignment="1">
      <alignment horizontal="center"/>
    </xf>
    <xf numFmtId="0" fontId="7" fillId="0" borderId="12" xfId="0" applyFont="1" applyBorder="1" applyAlignment="1">
      <alignment horizontal="center"/>
    </xf>
    <xf numFmtId="0" fontId="7" fillId="0" borderId="10" xfId="0" applyFont="1" applyBorder="1" applyAlignment="1">
      <alignment horizontal="center" wrapText="1"/>
    </xf>
    <xf numFmtId="0" fontId="7" fillId="0" borderId="0" xfId="0" applyFont="1" applyAlignment="1">
      <alignment horizontal="center" wrapText="1"/>
    </xf>
    <xf numFmtId="0" fontId="7" fillId="0" borderId="12" xfId="0" applyFont="1" applyBorder="1" applyAlignment="1">
      <alignment horizontal="center" wrapText="1"/>
    </xf>
    <xf numFmtId="1" fontId="7" fillId="0" borderId="10" xfId="0" applyNumberFormat="1" applyFont="1" applyBorder="1" applyAlignment="1">
      <alignment horizontal="center"/>
    </xf>
    <xf numFmtId="1" fontId="7" fillId="0" borderId="0" xfId="0" applyNumberFormat="1" applyFont="1" applyAlignment="1">
      <alignment horizontal="center"/>
    </xf>
    <xf numFmtId="164" fontId="7" fillId="0" borderId="0" xfId="0" applyNumberFormat="1" applyFont="1" applyBorder="1" applyAlignment="1">
      <alignment horizontal="center" wrapText="1"/>
    </xf>
    <xf numFmtId="164" fontId="7" fillId="0" borderId="21" xfId="0" applyNumberFormat="1" applyFont="1" applyBorder="1" applyAlignment="1">
      <alignment horizontal="center"/>
    </xf>
    <xf numFmtId="164" fontId="7" fillId="0" borderId="23" xfId="0" applyNumberFormat="1" applyFont="1" applyBorder="1" applyAlignment="1">
      <alignment horizontal="center"/>
    </xf>
    <xf numFmtId="164" fontId="7" fillId="0" borderId="11" xfId="0" applyNumberFormat="1" applyFont="1" applyFill="1" applyBorder="1" applyAlignment="1">
      <alignment horizontal="center" vertical="center" wrapText="1"/>
    </xf>
    <xf numFmtId="164" fontId="7" fillId="0" borderId="20" xfId="0" applyNumberFormat="1"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0" fontId="10" fillId="2" borderId="18" xfId="0" applyFont="1" applyFill="1" applyBorder="1" applyAlignment="1">
      <alignment horizontal="center" vertical="center"/>
    </xf>
    <xf numFmtId="0" fontId="27" fillId="0" borderId="0" xfId="1" applyFont="1" applyAlignment="1">
      <alignment horizontal="center"/>
    </xf>
    <xf numFmtId="0" fontId="11" fillId="0" borderId="18" xfId="0" applyFont="1" applyBorder="1" applyAlignment="1">
      <alignment horizontal="center" vertical="center" wrapText="1"/>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9" xfId="0" applyFont="1" applyBorder="1" applyAlignment="1">
      <alignment horizontal="center" vertical="center"/>
    </xf>
    <xf numFmtId="0" fontId="34" fillId="0" borderId="0" xfId="0" applyFont="1" applyBorder="1" applyAlignment="1">
      <alignment horizontal="center" vertical="center"/>
    </xf>
    <xf numFmtId="0" fontId="34" fillId="0" borderId="20"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38" fillId="0" borderId="19" xfId="0" applyFont="1" applyBorder="1" applyAlignment="1">
      <alignment horizontal="center" vertical="center"/>
    </xf>
    <xf numFmtId="0" fontId="38" fillId="0" borderId="0" xfId="0" applyFont="1" applyBorder="1" applyAlignment="1">
      <alignment horizontal="center" vertical="center"/>
    </xf>
    <xf numFmtId="0" fontId="38" fillId="0" borderId="20" xfId="0" applyFont="1" applyBorder="1" applyAlignment="1">
      <alignment horizontal="center" vertical="center"/>
    </xf>
    <xf numFmtId="0" fontId="35" fillId="0" borderId="19" xfId="0" applyFont="1" applyBorder="1" applyAlignment="1">
      <alignment horizontal="left" vertical="top" wrapText="1"/>
    </xf>
    <xf numFmtId="0" fontId="35" fillId="0" borderId="0" xfId="0" applyFont="1" applyBorder="1" applyAlignment="1">
      <alignment horizontal="left" vertical="top" wrapText="1"/>
    </xf>
    <xf numFmtId="0" fontId="35" fillId="0" borderId="20" xfId="0" applyFont="1" applyBorder="1" applyAlignment="1">
      <alignment horizontal="left" vertical="top" wrapText="1"/>
    </xf>
    <xf numFmtId="0" fontId="35" fillId="0" borderId="14" xfId="0" applyFont="1" applyBorder="1" applyAlignment="1">
      <alignment horizontal="left" vertical="top" wrapText="1"/>
    </xf>
    <xf numFmtId="0" fontId="35" fillId="0" borderId="12" xfId="0" applyFont="1" applyBorder="1" applyAlignment="1">
      <alignment horizontal="left" vertical="top" wrapText="1"/>
    </xf>
    <xf numFmtId="0" fontId="35" fillId="0" borderId="13" xfId="0" applyFont="1" applyBorder="1" applyAlignment="1">
      <alignment horizontal="left" vertical="top" wrapText="1"/>
    </xf>
  </cellXfs>
  <cellStyles count="7">
    <cellStyle name="Hyperlink" xfId="1" builtinId="8"/>
    <cellStyle name="Hyperlink 2" xfId="6" xr:uid="{486EC055-3B1A-4BCF-AC1D-4D28101863D9}"/>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25">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diagonalUp="0" diagonalDown="0">
        <left style="thin">
          <color indexed="64"/>
        </left>
        <right/>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24"/>
    </tableStyle>
    <tableStyle name="Table Style 1 2" pivot="0" count="1" xr9:uid="{00000000-0011-0000-FFFF-FFFF01000000}">
      <tableStyleElement type="firstRow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2020</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524406</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865938" y="0"/>
          <a:ext cx="4315885"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6D8B7DD-17B4-4C4E-8BB0-BEDA2BA2F50F}" name="Table31210" displayName="Table31210" ref="A3:F16" headerRowCount="0" totalsRowShown="0" headerRowDxfId="22" dataDxfId="20" headerRowBorderDxfId="21" tableBorderDxfId="19">
  <tableColumns count="6">
    <tableColumn id="1" xr3:uid="{D2CB4F48-8CEA-4CB7-98BD-C414FEF13F50}" name="Column1" headerRowDxfId="18" dataDxfId="17"/>
    <tableColumn id="2" xr3:uid="{F9BB3BCA-BDA8-47F1-94B1-A009CE92D4A0}" name="Column2" headerRowDxfId="16" dataDxfId="15"/>
    <tableColumn id="3" xr3:uid="{C9F4EF34-F730-4213-841D-6001E216490A}" name="Column3" headerRowDxfId="14" dataDxfId="13"/>
    <tableColumn id="6" xr3:uid="{4E21ABE6-BB48-4568-B8DF-784922468E80}" name="Column6" headerRowDxfId="12" dataDxfId="11"/>
    <tableColumn id="7" xr3:uid="{8454065A-77AD-48B4-B7BE-3E7F327937A7}" name="Column7" headerRowDxfId="10" dataDxfId="9"/>
    <tableColumn id="8" xr3:uid="{30C67499-8D57-40A4-BF99-3715CA2C830A}" name="Column8" headerRowDxfId="8" dataDxfId="7"/>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40A0FD-63F2-4417-A073-1E59431877B5}" name="Table41311" displayName="Table41311" ref="A23:C28" totalsRowShown="0" headerRowDxfId="6" dataDxfId="4" headerRowBorderDxfId="5" tableBorderDxfId="3">
  <tableColumns count="3">
    <tableColumn id="1" xr3:uid="{85533014-40F5-45CA-9EA7-C396FD37E505}" name="Month" dataDxfId="2"/>
    <tableColumn id="2" xr3:uid="{8A79F74D-1745-4011-88C2-504A6EDBDC1F}" name="Precip." dataDxfId="1"/>
    <tableColumn id="3" xr3:uid="{EA339F6A-360A-449E-848E-8022A5B29855}" name="GDD" dataDxfId="0"/>
  </tableColumns>
  <tableStyleInfo name="Table Style 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limate.com/" TargetMode="External"/><Relationship Id="rId1" Type="http://schemas.openxmlformats.org/officeDocument/2006/relationships/hyperlink" Target="http://climatesmartfarming.org/tools/csf-growing-degree-day-calculator/"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xasinsects.org/bt-corn-trait-table.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activeCell="C6" sqref="C6:K6"/>
    </sheetView>
  </sheetViews>
  <sheetFormatPr defaultColWidth="12.42578125" defaultRowHeight="15" x14ac:dyDescent="0.25"/>
  <cols>
    <col min="1" max="16384" width="12.42578125" style="28"/>
  </cols>
  <sheetData>
    <row r="1" spans="1:11" ht="69.95" customHeight="1" x14ac:dyDescent="0.25">
      <c r="A1" s="212"/>
      <c r="B1" s="212"/>
      <c r="C1" s="212"/>
      <c r="D1" s="212"/>
      <c r="E1" s="212"/>
      <c r="F1" s="212"/>
      <c r="G1" s="212"/>
      <c r="H1" s="212"/>
      <c r="I1" s="212"/>
      <c r="J1" s="212"/>
      <c r="K1" s="212"/>
    </row>
    <row r="2" spans="1:11" ht="35.1" customHeight="1" x14ac:dyDescent="0.25">
      <c r="A2" s="213" t="s">
        <v>102</v>
      </c>
      <c r="B2" s="213"/>
      <c r="C2" s="213"/>
      <c r="D2" s="213"/>
      <c r="E2" s="213"/>
      <c r="F2" s="213"/>
      <c r="G2" s="213"/>
      <c r="H2" s="213"/>
      <c r="I2" s="213"/>
      <c r="J2" s="213"/>
      <c r="K2" s="213"/>
    </row>
    <row r="3" spans="1:11" ht="15.95" customHeight="1" x14ac:dyDescent="0.25">
      <c r="A3" s="194" t="s">
        <v>103</v>
      </c>
      <c r="B3" s="194"/>
      <c r="C3" s="209" t="s">
        <v>104</v>
      </c>
      <c r="D3" s="209"/>
      <c r="E3" s="209"/>
      <c r="F3" s="209"/>
      <c r="G3" s="209" t="s">
        <v>105</v>
      </c>
      <c r="H3" s="209"/>
      <c r="I3" s="209"/>
      <c r="J3" s="209"/>
      <c r="K3" s="209"/>
    </row>
    <row r="4" spans="1:11" x14ac:dyDescent="0.25">
      <c r="A4" s="194" t="s">
        <v>106</v>
      </c>
      <c r="B4" s="194"/>
      <c r="C4" s="208" t="s">
        <v>258</v>
      </c>
      <c r="D4" s="208"/>
      <c r="E4" s="208"/>
      <c r="F4" s="208"/>
      <c r="G4" s="209" t="s">
        <v>107</v>
      </c>
      <c r="H4" s="209"/>
      <c r="I4" s="209"/>
      <c r="J4" s="209"/>
      <c r="K4" s="209"/>
    </row>
    <row r="5" spans="1:11" x14ac:dyDescent="0.25">
      <c r="A5" s="194" t="s">
        <v>108</v>
      </c>
      <c r="B5" s="194"/>
      <c r="C5" s="210" t="s">
        <v>259</v>
      </c>
      <c r="D5" s="209"/>
      <c r="E5" s="209"/>
      <c r="F5" s="209"/>
      <c r="G5" s="211"/>
      <c r="H5" s="211"/>
      <c r="I5" s="211"/>
      <c r="J5" s="211"/>
      <c r="K5" s="211"/>
    </row>
    <row r="6" spans="1:11" x14ac:dyDescent="0.25">
      <c r="A6" s="194" t="s">
        <v>109</v>
      </c>
      <c r="B6" s="194"/>
      <c r="C6" s="195"/>
      <c r="D6" s="195"/>
      <c r="E6" s="195"/>
      <c r="F6" s="195"/>
      <c r="G6" s="195"/>
      <c r="H6" s="195"/>
      <c r="I6" s="195"/>
      <c r="J6" s="195"/>
      <c r="K6" s="195"/>
    </row>
    <row r="7" spans="1:11" ht="18" customHeight="1" x14ac:dyDescent="0.25">
      <c r="A7" s="196" t="s">
        <v>110</v>
      </c>
      <c r="B7" s="197"/>
      <c r="C7" s="197"/>
      <c r="D7" s="197"/>
      <c r="E7" s="197"/>
      <c r="F7" s="197"/>
      <c r="G7" s="197"/>
      <c r="H7" s="197"/>
      <c r="I7" s="197"/>
      <c r="J7" s="197"/>
      <c r="K7" s="198"/>
    </row>
    <row r="8" spans="1:11" ht="51.95" customHeight="1" x14ac:dyDescent="0.25">
      <c r="A8" s="185" t="s">
        <v>111</v>
      </c>
      <c r="B8" s="186"/>
      <c r="C8" s="186"/>
      <c r="D8" s="186"/>
      <c r="E8" s="186"/>
      <c r="F8" s="186"/>
      <c r="G8" s="186"/>
      <c r="H8" s="186"/>
      <c r="I8" s="186"/>
      <c r="J8" s="186"/>
      <c r="K8" s="187"/>
    </row>
    <row r="9" spans="1:11" ht="18" customHeight="1" x14ac:dyDescent="0.25">
      <c r="A9" s="196" t="s">
        <v>112</v>
      </c>
      <c r="B9" s="197"/>
      <c r="C9" s="197"/>
      <c r="D9" s="197"/>
      <c r="E9" s="197"/>
      <c r="F9" s="197"/>
      <c r="G9" s="197"/>
      <c r="H9" s="197"/>
      <c r="I9" s="197"/>
      <c r="J9" s="197"/>
      <c r="K9" s="198"/>
    </row>
    <row r="10" spans="1:11" s="29" customFormat="1" ht="15" customHeight="1" x14ac:dyDescent="0.25">
      <c r="A10" s="199" t="s">
        <v>113</v>
      </c>
      <c r="B10" s="200"/>
      <c r="C10" s="200"/>
      <c r="D10" s="200"/>
      <c r="E10" s="200"/>
      <c r="F10" s="200"/>
      <c r="G10" s="200"/>
      <c r="H10" s="200"/>
      <c r="I10" s="200"/>
      <c r="J10" s="200"/>
      <c r="K10" s="201"/>
    </row>
    <row r="11" spans="1:11" s="29" customFormat="1" x14ac:dyDescent="0.25">
      <c r="A11" s="202"/>
      <c r="B11" s="203"/>
      <c r="C11" s="203"/>
      <c r="D11" s="203"/>
      <c r="E11" s="203"/>
      <c r="F11" s="203"/>
      <c r="G11" s="203"/>
      <c r="H11" s="203"/>
      <c r="I11" s="203"/>
      <c r="J11" s="203"/>
      <c r="K11" s="204"/>
    </row>
    <row r="12" spans="1:11" s="29" customFormat="1" x14ac:dyDescent="0.25">
      <c r="A12" s="202"/>
      <c r="B12" s="203"/>
      <c r="C12" s="203"/>
      <c r="D12" s="203"/>
      <c r="E12" s="203"/>
      <c r="F12" s="203"/>
      <c r="G12" s="203"/>
      <c r="H12" s="203"/>
      <c r="I12" s="203"/>
      <c r="J12" s="203"/>
      <c r="K12" s="204"/>
    </row>
    <row r="13" spans="1:11" s="29" customFormat="1" x14ac:dyDescent="0.25">
      <c r="A13" s="202"/>
      <c r="B13" s="203"/>
      <c r="C13" s="203"/>
      <c r="D13" s="203"/>
      <c r="E13" s="203"/>
      <c r="F13" s="203"/>
      <c r="G13" s="203"/>
      <c r="H13" s="203"/>
      <c r="I13" s="203"/>
      <c r="J13" s="203"/>
      <c r="K13" s="204"/>
    </row>
    <row r="14" spans="1:11" s="29" customFormat="1" x14ac:dyDescent="0.25">
      <c r="A14" s="202"/>
      <c r="B14" s="203"/>
      <c r="C14" s="203"/>
      <c r="D14" s="203"/>
      <c r="E14" s="203"/>
      <c r="F14" s="203"/>
      <c r="G14" s="203"/>
      <c r="H14" s="203"/>
      <c r="I14" s="203"/>
      <c r="J14" s="203"/>
      <c r="K14" s="204"/>
    </row>
    <row r="15" spans="1:11" s="29" customFormat="1" x14ac:dyDescent="0.25">
      <c r="A15" s="202"/>
      <c r="B15" s="203"/>
      <c r="C15" s="203"/>
      <c r="D15" s="203"/>
      <c r="E15" s="203"/>
      <c r="F15" s="203"/>
      <c r="G15" s="203"/>
      <c r="H15" s="203"/>
      <c r="I15" s="203"/>
      <c r="J15" s="203"/>
      <c r="K15" s="204"/>
    </row>
    <row r="16" spans="1:11" s="29" customFormat="1" x14ac:dyDescent="0.25">
      <c r="A16" s="202"/>
      <c r="B16" s="203"/>
      <c r="C16" s="203"/>
      <c r="D16" s="203"/>
      <c r="E16" s="203"/>
      <c r="F16" s="203"/>
      <c r="G16" s="203"/>
      <c r="H16" s="203"/>
      <c r="I16" s="203"/>
      <c r="J16" s="203"/>
      <c r="K16" s="204"/>
    </row>
    <row r="17" spans="1:11" s="29" customFormat="1" x14ac:dyDescent="0.25">
      <c r="A17" s="202"/>
      <c r="B17" s="203"/>
      <c r="C17" s="203"/>
      <c r="D17" s="203"/>
      <c r="E17" s="203"/>
      <c r="F17" s="203"/>
      <c r="G17" s="203"/>
      <c r="H17" s="203"/>
      <c r="I17" s="203"/>
      <c r="J17" s="203"/>
      <c r="K17" s="204"/>
    </row>
    <row r="18" spans="1:11" s="29" customFormat="1" x14ac:dyDescent="0.25">
      <c r="A18" s="202"/>
      <c r="B18" s="203"/>
      <c r="C18" s="203"/>
      <c r="D18" s="203"/>
      <c r="E18" s="203"/>
      <c r="F18" s="203"/>
      <c r="G18" s="203"/>
      <c r="H18" s="203"/>
      <c r="I18" s="203"/>
      <c r="J18" s="203"/>
      <c r="K18" s="204"/>
    </row>
    <row r="19" spans="1:11" s="29" customFormat="1" x14ac:dyDescent="0.25">
      <c r="A19" s="202"/>
      <c r="B19" s="203"/>
      <c r="C19" s="203"/>
      <c r="D19" s="203"/>
      <c r="E19" s="203"/>
      <c r="F19" s="203"/>
      <c r="G19" s="203"/>
      <c r="H19" s="203"/>
      <c r="I19" s="203"/>
      <c r="J19" s="203"/>
      <c r="K19" s="204"/>
    </row>
    <row r="20" spans="1:11" s="29" customFormat="1" x14ac:dyDescent="0.25">
      <c r="A20" s="202"/>
      <c r="B20" s="203"/>
      <c r="C20" s="203"/>
      <c r="D20" s="203"/>
      <c r="E20" s="203"/>
      <c r="F20" s="203"/>
      <c r="G20" s="203"/>
      <c r="H20" s="203"/>
      <c r="I20" s="203"/>
      <c r="J20" s="203"/>
      <c r="K20" s="204"/>
    </row>
    <row r="21" spans="1:11" x14ac:dyDescent="0.25">
      <c r="A21" s="205"/>
      <c r="B21" s="206"/>
      <c r="C21" s="206"/>
      <c r="D21" s="206"/>
      <c r="E21" s="206"/>
      <c r="F21" s="206"/>
      <c r="G21" s="206"/>
      <c r="H21" s="206"/>
      <c r="I21" s="206"/>
      <c r="J21" s="206"/>
      <c r="K21" s="207"/>
    </row>
    <row r="22" spans="1:11" s="30" customFormat="1" ht="15.75" x14ac:dyDescent="0.25">
      <c r="A22" s="182" t="s">
        <v>114</v>
      </c>
      <c r="B22" s="183"/>
      <c r="C22" s="183"/>
      <c r="D22" s="183"/>
      <c r="E22" s="183"/>
      <c r="F22" s="183"/>
      <c r="G22" s="183"/>
      <c r="H22" s="183"/>
      <c r="I22" s="183"/>
      <c r="J22" s="183"/>
      <c r="K22" s="184"/>
    </row>
    <row r="23" spans="1:11" ht="51" customHeight="1" x14ac:dyDescent="0.25">
      <c r="A23" s="185" t="s">
        <v>257</v>
      </c>
      <c r="B23" s="186"/>
      <c r="C23" s="186"/>
      <c r="D23" s="186"/>
      <c r="E23" s="186"/>
      <c r="F23" s="186"/>
      <c r="G23" s="186"/>
      <c r="H23" s="186"/>
      <c r="I23" s="186"/>
      <c r="J23" s="186"/>
      <c r="K23" s="187"/>
    </row>
    <row r="24" spans="1:11" ht="18" customHeight="1" x14ac:dyDescent="0.25">
      <c r="A24" s="188" t="s">
        <v>115</v>
      </c>
      <c r="B24" s="189"/>
      <c r="C24" s="189"/>
      <c r="D24" s="189"/>
      <c r="E24" s="189"/>
      <c r="F24" s="189"/>
      <c r="G24" s="189"/>
      <c r="H24" s="189"/>
      <c r="I24" s="189"/>
      <c r="J24" s="189"/>
      <c r="K24" s="190"/>
    </row>
    <row r="25" spans="1:11" ht="36.950000000000003" customHeight="1" x14ac:dyDescent="0.25">
      <c r="A25" s="191" t="s">
        <v>116</v>
      </c>
      <c r="B25" s="192"/>
      <c r="C25" s="192"/>
      <c r="D25" s="192"/>
      <c r="E25" s="192"/>
      <c r="F25" s="192"/>
      <c r="G25" s="192"/>
      <c r="H25" s="192"/>
      <c r="I25" s="192"/>
      <c r="J25" s="192"/>
      <c r="K25" s="193"/>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00000000-0004-0000-0000-000000000000}"/>
  </hyperlinks>
  <pageMargins left="0" right="0" top="0" bottom="0" header="0" footer="0"/>
  <pageSetup scale="9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Q47"/>
  <sheetViews>
    <sheetView zoomScaleNormal="100" workbookViewId="0"/>
  </sheetViews>
  <sheetFormatPr defaultColWidth="8.85546875" defaultRowHeight="15" x14ac:dyDescent="0.25"/>
  <cols>
    <col min="1" max="1" width="4.140625" customWidth="1"/>
  </cols>
  <sheetData>
    <row r="16" spans="2:17" x14ac:dyDescent="0.25">
      <c r="B16" s="133" t="s">
        <v>260</v>
      </c>
      <c r="C16" s="134"/>
      <c r="D16" s="134"/>
      <c r="E16" s="134"/>
      <c r="F16" s="134"/>
      <c r="G16" s="134"/>
      <c r="H16" s="134"/>
      <c r="I16" s="134"/>
      <c r="J16" s="134"/>
      <c r="K16" s="134"/>
      <c r="L16" s="134"/>
      <c r="M16" s="134"/>
      <c r="N16" s="134"/>
      <c r="O16" s="134"/>
      <c r="P16" s="134"/>
      <c r="Q16" s="134"/>
    </row>
    <row r="17" spans="2:2" x14ac:dyDescent="0.25">
      <c r="B17" s="1"/>
    </row>
    <row r="18" spans="2:2" x14ac:dyDescent="0.25">
      <c r="B18" s="1" t="s">
        <v>4</v>
      </c>
    </row>
    <row r="19" spans="2:2" x14ac:dyDescent="0.25">
      <c r="B19" s="1"/>
    </row>
    <row r="20" spans="2:2" x14ac:dyDescent="0.25">
      <c r="B20" s="1" t="s">
        <v>5</v>
      </c>
    </row>
    <row r="22" spans="2:2" x14ac:dyDescent="0.25">
      <c r="B22" s="2" t="s">
        <v>6</v>
      </c>
    </row>
    <row r="23" spans="2:2" x14ac:dyDescent="0.25">
      <c r="B23" s="2" t="s">
        <v>7</v>
      </c>
    </row>
    <row r="24" spans="2:2" x14ac:dyDescent="0.25">
      <c r="B24" s="2" t="s">
        <v>8</v>
      </c>
    </row>
    <row r="25" spans="2:2" x14ac:dyDescent="0.25">
      <c r="B25" s="2" t="s">
        <v>9</v>
      </c>
    </row>
    <row r="26" spans="2:2" x14ac:dyDescent="0.25">
      <c r="B26" s="2"/>
    </row>
    <row r="27" spans="2:2" x14ac:dyDescent="0.25">
      <c r="B27" s="2" t="s">
        <v>10</v>
      </c>
    </row>
    <row r="28" spans="2:2" x14ac:dyDescent="0.25">
      <c r="B28" s="2" t="s">
        <v>11</v>
      </c>
    </row>
    <row r="29" spans="2:2" x14ac:dyDescent="0.25">
      <c r="B29" s="2" t="s">
        <v>12</v>
      </c>
    </row>
    <row r="30" spans="2:2" x14ac:dyDescent="0.25">
      <c r="B30" s="2" t="s">
        <v>13</v>
      </c>
    </row>
    <row r="31" spans="2:2" x14ac:dyDescent="0.25">
      <c r="B31" s="2" t="s">
        <v>14</v>
      </c>
    </row>
    <row r="32" spans="2:2" x14ac:dyDescent="0.25">
      <c r="B32" s="2" t="s">
        <v>15</v>
      </c>
    </row>
    <row r="33" spans="2:2" x14ac:dyDescent="0.25">
      <c r="B33" s="2" t="s">
        <v>16</v>
      </c>
    </row>
    <row r="34" spans="2:2" x14ac:dyDescent="0.25">
      <c r="B34" s="2" t="s">
        <v>17</v>
      </c>
    </row>
    <row r="35" spans="2:2" x14ac:dyDescent="0.25">
      <c r="B35" s="2" t="s">
        <v>18</v>
      </c>
    </row>
    <row r="36" spans="2:2" x14ac:dyDescent="0.25">
      <c r="B36" s="2" t="s">
        <v>19</v>
      </c>
    </row>
    <row r="37" spans="2:2" x14ac:dyDescent="0.25">
      <c r="B37" s="2" t="s">
        <v>20</v>
      </c>
    </row>
    <row r="38" spans="2:2" x14ac:dyDescent="0.25">
      <c r="B38" s="2" t="s">
        <v>21</v>
      </c>
    </row>
    <row r="39" spans="2:2" x14ac:dyDescent="0.25">
      <c r="B39" s="2" t="s">
        <v>22</v>
      </c>
    </row>
    <row r="40" spans="2:2" x14ac:dyDescent="0.25">
      <c r="B40" s="2" t="s">
        <v>23</v>
      </c>
    </row>
    <row r="41" spans="2:2" x14ac:dyDescent="0.25">
      <c r="B41" s="2" t="s">
        <v>24</v>
      </c>
    </row>
    <row r="42" spans="2:2" x14ac:dyDescent="0.25">
      <c r="B42" s="2" t="s">
        <v>25</v>
      </c>
    </row>
    <row r="44" spans="2:2" x14ac:dyDescent="0.25">
      <c r="B44" s="2" t="s">
        <v>26</v>
      </c>
    </row>
    <row r="47" spans="2:2" x14ac:dyDescent="0.25">
      <c r="B47" s="3" t="s">
        <v>43</v>
      </c>
    </row>
  </sheetData>
  <printOptions horizontalCentered="1"/>
  <pageMargins left="0" right="0" top="0" bottom="0" header="0" footer="0"/>
  <pageSetup scale="8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6A02-7D49-4A08-B78D-4044B4057DB8}">
  <dimension ref="A1:F31"/>
  <sheetViews>
    <sheetView workbookViewId="0"/>
  </sheetViews>
  <sheetFormatPr defaultRowHeight="15" x14ac:dyDescent="0.25"/>
  <cols>
    <col min="1" max="1" width="29.42578125" customWidth="1"/>
    <col min="2" max="2" width="24" bestFit="1" customWidth="1"/>
  </cols>
  <sheetData>
    <row r="1" spans="1:6" ht="18.75" x14ac:dyDescent="0.25">
      <c r="A1" s="14" t="s">
        <v>27</v>
      </c>
      <c r="B1" s="15"/>
      <c r="C1" s="15"/>
      <c r="D1" s="15"/>
      <c r="E1" s="16"/>
      <c r="F1" s="17"/>
    </row>
    <row r="2" spans="1:6" x14ac:dyDescent="0.25">
      <c r="A2" s="18"/>
      <c r="B2" s="9"/>
      <c r="C2" s="9"/>
      <c r="D2" s="9"/>
      <c r="E2" s="7"/>
      <c r="F2" s="19"/>
    </row>
    <row r="3" spans="1:6" x14ac:dyDescent="0.25">
      <c r="A3" s="32" t="s">
        <v>164</v>
      </c>
      <c r="B3" s="50" t="s">
        <v>262</v>
      </c>
      <c r="C3" s="51"/>
      <c r="D3" s="52"/>
      <c r="E3" s="52"/>
      <c r="F3" s="53"/>
    </row>
    <row r="4" spans="1:6" x14ac:dyDescent="0.25">
      <c r="A4" s="31" t="s">
        <v>28</v>
      </c>
      <c r="B4" s="172" t="s">
        <v>263</v>
      </c>
      <c r="C4" s="23"/>
      <c r="D4" s="23"/>
      <c r="E4" s="23"/>
      <c r="F4" s="54"/>
    </row>
    <row r="5" spans="1:6" x14ac:dyDescent="0.25">
      <c r="A5" s="32" t="s">
        <v>29</v>
      </c>
      <c r="B5" s="55">
        <v>43963</v>
      </c>
      <c r="C5" s="24"/>
      <c r="D5" s="25"/>
      <c r="E5" s="25"/>
      <c r="F5" s="56"/>
    </row>
    <row r="6" spans="1:6" x14ac:dyDescent="0.25">
      <c r="A6" s="31" t="s">
        <v>30</v>
      </c>
      <c r="B6" s="57" t="s">
        <v>264</v>
      </c>
      <c r="C6" s="23"/>
      <c r="D6" s="23"/>
      <c r="E6" s="23"/>
      <c r="F6" s="54"/>
    </row>
    <row r="7" spans="1:6" x14ac:dyDescent="0.25">
      <c r="A7" s="32" t="s">
        <v>165</v>
      </c>
      <c r="B7" s="58" t="s">
        <v>265</v>
      </c>
      <c r="C7" s="26"/>
      <c r="D7" s="22"/>
      <c r="E7" s="22"/>
      <c r="F7" s="59"/>
    </row>
    <row r="8" spans="1:6" x14ac:dyDescent="0.25">
      <c r="A8" s="33" t="s">
        <v>99</v>
      </c>
      <c r="B8" s="58" t="s">
        <v>266</v>
      </c>
      <c r="C8" s="24"/>
      <c r="D8" s="25"/>
      <c r="E8" s="25"/>
      <c r="F8" s="56"/>
    </row>
    <row r="9" spans="1:6" x14ac:dyDescent="0.25">
      <c r="A9" s="31" t="s">
        <v>31</v>
      </c>
      <c r="B9" s="58" t="s">
        <v>267</v>
      </c>
      <c r="C9" s="23"/>
      <c r="D9" s="23"/>
      <c r="E9" s="23"/>
      <c r="F9" s="54"/>
    </row>
    <row r="10" spans="1:6" x14ac:dyDescent="0.25">
      <c r="A10" s="32" t="s">
        <v>100</v>
      </c>
      <c r="B10" s="60" t="s">
        <v>266</v>
      </c>
      <c r="C10" s="25"/>
      <c r="D10" s="25"/>
      <c r="E10" s="25"/>
      <c r="F10" s="56"/>
    </row>
    <row r="11" spans="1:6" x14ac:dyDescent="0.25">
      <c r="A11" s="31" t="s">
        <v>32</v>
      </c>
      <c r="B11" s="61" t="s">
        <v>268</v>
      </c>
      <c r="C11" s="23"/>
      <c r="D11" s="23"/>
      <c r="E11" s="23"/>
      <c r="F11" s="54"/>
    </row>
    <row r="12" spans="1:6" x14ac:dyDescent="0.25">
      <c r="A12" s="32" t="s">
        <v>33</v>
      </c>
      <c r="B12" s="58" t="s">
        <v>269</v>
      </c>
      <c r="C12" s="24"/>
      <c r="D12" s="25"/>
      <c r="E12" s="25"/>
      <c r="F12" s="56"/>
    </row>
    <row r="13" spans="1:6" x14ac:dyDescent="0.25">
      <c r="A13" s="31" t="s">
        <v>34</v>
      </c>
      <c r="B13" s="58" t="s">
        <v>270</v>
      </c>
      <c r="C13" s="23"/>
      <c r="D13" s="23"/>
      <c r="E13" s="23"/>
      <c r="F13" s="54"/>
    </row>
    <row r="14" spans="1:6" x14ac:dyDescent="0.25">
      <c r="A14" s="32" t="s">
        <v>35</v>
      </c>
      <c r="B14" s="62" t="s">
        <v>271</v>
      </c>
      <c r="C14" s="24"/>
      <c r="D14" s="25"/>
      <c r="E14" s="25"/>
      <c r="F14" s="56"/>
    </row>
    <row r="15" spans="1:6" x14ac:dyDescent="0.25">
      <c r="A15" s="31" t="s">
        <v>36</v>
      </c>
      <c r="B15" s="136">
        <v>44070</v>
      </c>
      <c r="C15" s="23"/>
      <c r="D15" s="23"/>
      <c r="E15" s="23"/>
      <c r="F15" s="54"/>
    </row>
    <row r="16" spans="1:6" x14ac:dyDescent="0.25">
      <c r="A16" s="31"/>
      <c r="B16" s="49"/>
      <c r="C16" s="63"/>
      <c r="D16" s="63"/>
      <c r="E16" s="63"/>
      <c r="F16" s="64"/>
    </row>
    <row r="17" spans="1:6" ht="18.75" x14ac:dyDescent="0.25">
      <c r="A17" s="20" t="s">
        <v>48</v>
      </c>
      <c r="B17" s="214" t="s">
        <v>293</v>
      </c>
      <c r="C17" s="215"/>
      <c r="D17" s="215"/>
      <c r="E17" s="215"/>
      <c r="F17" s="216"/>
    </row>
    <row r="18" spans="1:6" ht="18.75" x14ac:dyDescent="0.25">
      <c r="A18" s="20"/>
      <c r="B18" s="214"/>
      <c r="C18" s="217"/>
      <c r="D18" s="217"/>
      <c r="E18" s="217"/>
      <c r="F18" s="216"/>
    </row>
    <row r="19" spans="1:6" s="135" customFormat="1" ht="18.75" x14ac:dyDescent="0.25">
      <c r="A19" s="20"/>
      <c r="B19" s="214"/>
      <c r="C19" s="217"/>
      <c r="D19" s="217"/>
      <c r="E19" s="217"/>
      <c r="F19" s="216"/>
    </row>
    <row r="20" spans="1:6" ht="18.75" x14ac:dyDescent="0.25">
      <c r="A20" s="21"/>
      <c r="B20" s="218"/>
      <c r="C20" s="219"/>
      <c r="D20" s="219"/>
      <c r="E20" s="219"/>
      <c r="F20" s="220"/>
    </row>
    <row r="21" spans="1:6" x14ac:dyDescent="0.25">
      <c r="A21" s="4"/>
      <c r="B21" s="4"/>
      <c r="C21" s="4"/>
      <c r="D21" s="4"/>
      <c r="E21" s="4"/>
      <c r="F21" s="4"/>
    </row>
    <row r="22" spans="1:6" ht="18.75" x14ac:dyDescent="0.25">
      <c r="A22" s="27" t="s">
        <v>101</v>
      </c>
      <c r="B22" s="221"/>
      <c r="C22" s="222"/>
      <c r="D22" s="4"/>
      <c r="E22" s="4"/>
      <c r="F22" s="4"/>
    </row>
    <row r="23" spans="1:6" x14ac:dyDescent="0.25">
      <c r="A23" s="34" t="s">
        <v>37</v>
      </c>
      <c r="B23" s="35" t="s">
        <v>39</v>
      </c>
      <c r="C23" s="35" t="s">
        <v>38</v>
      </c>
      <c r="D23" s="4"/>
      <c r="E23" s="4"/>
      <c r="F23" s="4"/>
    </row>
    <row r="24" spans="1:6" x14ac:dyDescent="0.25">
      <c r="A24" s="31" t="s">
        <v>272</v>
      </c>
      <c r="B24" s="42">
        <v>1.5</v>
      </c>
      <c r="C24" s="23">
        <v>282</v>
      </c>
    </row>
    <row r="25" spans="1:6" x14ac:dyDescent="0.25">
      <c r="A25" s="32" t="s">
        <v>190</v>
      </c>
      <c r="B25" s="42">
        <f>7.9-B24</f>
        <v>6.4</v>
      </c>
      <c r="C25" s="137">
        <v>638</v>
      </c>
      <c r="E25" s="4"/>
      <c r="F25" s="4"/>
    </row>
    <row r="26" spans="1:6" x14ac:dyDescent="0.25">
      <c r="A26" s="31" t="s">
        <v>191</v>
      </c>
      <c r="B26" s="42">
        <f>10-(B24+B25)</f>
        <v>2.0999999999999996</v>
      </c>
      <c r="C26" s="23">
        <f>1764-SUM(C24:C25)</f>
        <v>844</v>
      </c>
      <c r="E26" s="4"/>
      <c r="F26" s="4"/>
    </row>
    <row r="27" spans="1:6" x14ac:dyDescent="0.25">
      <c r="A27" s="32" t="s">
        <v>273</v>
      </c>
      <c r="B27" s="11">
        <f>15.39-SUM(B24:B26)</f>
        <v>5.3900000000000006</v>
      </c>
      <c r="C27" s="137">
        <f>2406-SUM(C24:C26)</f>
        <v>642</v>
      </c>
      <c r="D27" s="4"/>
      <c r="E27" s="4"/>
      <c r="F27" s="4"/>
    </row>
    <row r="28" spans="1:6" x14ac:dyDescent="0.25">
      <c r="A28" s="31" t="s">
        <v>41</v>
      </c>
      <c r="B28" s="41">
        <f>SUM(B24:B27)</f>
        <v>15.39</v>
      </c>
      <c r="C28" s="36">
        <f>SUM(C24:C27)</f>
        <v>2406</v>
      </c>
      <c r="D28" s="4"/>
      <c r="E28" s="4"/>
      <c r="F28" s="4"/>
    </row>
    <row r="29" spans="1:6" ht="15.75" x14ac:dyDescent="0.25">
      <c r="A29" s="5"/>
      <c r="B29" s="10"/>
      <c r="C29" s="8"/>
      <c r="D29" s="6"/>
      <c r="E29" s="4"/>
      <c r="F29" s="4"/>
    </row>
    <row r="30" spans="1:6" x14ac:dyDescent="0.25">
      <c r="A30" s="37" t="s">
        <v>44</v>
      </c>
      <c r="B30" s="43" t="s">
        <v>274</v>
      </c>
      <c r="C30" s="39"/>
      <c r="D30" s="39"/>
      <c r="E30" s="39"/>
      <c r="F30" s="40"/>
    </row>
    <row r="31" spans="1:6" x14ac:dyDescent="0.25">
      <c r="A31" s="38" t="s">
        <v>45</v>
      </c>
      <c r="B31" s="223" t="s">
        <v>129</v>
      </c>
      <c r="C31" s="223"/>
      <c r="D31" s="223"/>
      <c r="E31" s="223"/>
      <c r="F31" s="224"/>
    </row>
  </sheetData>
  <mergeCells count="3">
    <mergeCell ref="B17:F20"/>
    <mergeCell ref="B22:C22"/>
    <mergeCell ref="B31:F31"/>
  </mergeCells>
  <hyperlinks>
    <hyperlink ref="B31" r:id="rId1" xr:uid="{F4AE6095-35EC-410B-84D9-DC895679F983}"/>
    <hyperlink ref="B30" r:id="rId2" xr:uid="{98B23DFD-F32A-4EB6-9E16-ED34B050B95F}"/>
  </hyperlinks>
  <pageMargins left="0.7" right="0.7" top="0.75" bottom="0.75" header="0.3" footer="0.3"/>
  <pageSetup orientation="portrait"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40"/>
  <sheetViews>
    <sheetView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19.42578125" customWidth="1"/>
    <col min="3" max="3" width="7.28515625" customWidth="1"/>
    <col min="4" max="4" width="9.140625" style="85"/>
    <col min="6" max="6" width="7.7109375" style="84" customWidth="1"/>
    <col min="7" max="7" width="7.42578125" style="84" customWidth="1"/>
    <col min="8" max="8" width="8.5703125" style="84" bestFit="1" customWidth="1"/>
    <col min="9" max="9" width="6.28515625" style="84" bestFit="1" customWidth="1"/>
    <col min="10" max="10" width="8.28515625" style="84" customWidth="1"/>
    <col min="11" max="11" width="5.42578125" style="84" bestFit="1" customWidth="1"/>
    <col min="12" max="12" width="6.42578125" style="84" bestFit="1" customWidth="1"/>
    <col min="13" max="13" width="6.85546875" style="84" customWidth="1"/>
    <col min="14" max="14" width="7.85546875" style="84" customWidth="1"/>
    <col min="15" max="15" width="8" style="84" customWidth="1"/>
    <col min="16" max="16" width="8.140625" style="84" customWidth="1"/>
    <col min="17" max="17" width="7.42578125" style="84" customWidth="1"/>
    <col min="18" max="18" width="6" style="84" bestFit="1" customWidth="1"/>
    <col min="19" max="19" width="8.5703125" style="84" customWidth="1"/>
  </cols>
  <sheetData>
    <row r="1" spans="1:19" ht="21" x14ac:dyDescent="0.25">
      <c r="A1" s="180" t="s">
        <v>256</v>
      </c>
      <c r="B1" s="44"/>
      <c r="C1" s="44"/>
      <c r="D1" s="88"/>
      <c r="E1" s="45"/>
      <c r="F1" s="48"/>
      <c r="G1" s="48"/>
      <c r="H1" s="48"/>
      <c r="I1" s="48"/>
      <c r="J1" s="47"/>
      <c r="K1" s="47"/>
      <c r="L1" s="47"/>
      <c r="M1" s="47"/>
      <c r="N1" s="47"/>
      <c r="O1" s="47"/>
      <c r="P1" s="48"/>
      <c r="Q1" s="48"/>
      <c r="R1" s="47"/>
      <c r="S1" s="110"/>
    </row>
    <row r="2" spans="1:19" ht="18.75" x14ac:dyDescent="0.25">
      <c r="A2" s="181" t="s">
        <v>290</v>
      </c>
      <c r="B2" s="139"/>
      <c r="C2" s="139"/>
      <c r="D2" s="46"/>
      <c r="E2" s="140"/>
      <c r="F2" s="12"/>
      <c r="G2" s="12"/>
      <c r="H2" s="12"/>
      <c r="I2" s="12"/>
      <c r="J2" s="13"/>
      <c r="K2" s="13"/>
      <c r="L2" s="13"/>
      <c r="M2" s="13"/>
      <c r="N2" s="13"/>
      <c r="O2" s="13"/>
      <c r="P2" s="12"/>
      <c r="Q2" s="12"/>
      <c r="R2" s="13"/>
      <c r="S2" s="112"/>
    </row>
    <row r="3" spans="1:19" ht="9" customHeight="1" x14ac:dyDescent="0.3">
      <c r="A3" s="138"/>
      <c r="B3" s="139"/>
      <c r="C3" s="139"/>
      <c r="D3" s="46"/>
      <c r="E3" s="140"/>
      <c r="F3" s="12"/>
      <c r="G3" s="12"/>
      <c r="H3" s="12"/>
      <c r="I3" s="12"/>
      <c r="J3" s="13"/>
      <c r="K3" s="13"/>
      <c r="L3" s="13"/>
      <c r="M3" s="13"/>
      <c r="N3" s="13"/>
      <c r="O3" s="13"/>
      <c r="P3" s="12"/>
      <c r="Q3" s="12"/>
      <c r="R3" s="13"/>
      <c r="S3" s="112"/>
    </row>
    <row r="4" spans="1:19" x14ac:dyDescent="0.25">
      <c r="A4" s="179" t="s">
        <v>298</v>
      </c>
      <c r="B4" s="140"/>
      <c r="C4" s="140"/>
      <c r="D4" s="46"/>
      <c r="E4" s="140"/>
      <c r="F4" s="13"/>
      <c r="G4" s="13"/>
      <c r="H4" s="13"/>
      <c r="I4" s="13"/>
      <c r="J4" s="13"/>
      <c r="K4" s="13"/>
      <c r="L4" s="13"/>
      <c r="M4" s="13"/>
      <c r="N4" s="13"/>
      <c r="O4" s="13"/>
      <c r="P4" s="13"/>
      <c r="Q4" s="13"/>
      <c r="R4" s="13"/>
      <c r="S4" s="112"/>
    </row>
    <row r="5" spans="1:19" ht="18" customHeight="1" thickBot="1" x14ac:dyDescent="0.3">
      <c r="A5" s="179" t="s">
        <v>299</v>
      </c>
      <c r="B5" s="140"/>
      <c r="C5" s="140"/>
      <c r="D5" s="46"/>
      <c r="E5" s="140"/>
      <c r="F5" s="13"/>
      <c r="G5" s="13"/>
      <c r="H5" s="13"/>
      <c r="I5" s="13"/>
      <c r="J5" s="13"/>
      <c r="K5" s="13"/>
      <c r="L5" s="13"/>
      <c r="M5" s="13"/>
      <c r="N5" s="13"/>
      <c r="O5" s="13"/>
      <c r="P5" s="13"/>
      <c r="Q5" s="13"/>
      <c r="R5" s="13"/>
      <c r="S5" s="112"/>
    </row>
    <row r="6" spans="1:19" ht="18" customHeight="1" thickBot="1" x14ac:dyDescent="0.3">
      <c r="A6" s="255" t="s">
        <v>0</v>
      </c>
      <c r="B6" s="258" t="s">
        <v>1</v>
      </c>
      <c r="C6" s="258" t="s">
        <v>226</v>
      </c>
      <c r="D6" s="261" t="s">
        <v>227</v>
      </c>
      <c r="E6" s="264" t="s">
        <v>122</v>
      </c>
      <c r="F6" s="235" t="s">
        <v>228</v>
      </c>
      <c r="G6" s="237" t="s">
        <v>229</v>
      </c>
      <c r="H6" s="237"/>
      <c r="I6" s="237"/>
      <c r="J6" s="237"/>
      <c r="K6" s="237"/>
      <c r="L6" s="237"/>
      <c r="M6" s="238"/>
      <c r="N6" s="267" t="s">
        <v>230</v>
      </c>
      <c r="O6" s="268"/>
      <c r="P6" s="251" t="s">
        <v>123</v>
      </c>
      <c r="Q6" s="231" t="s">
        <v>231</v>
      </c>
      <c r="R6" s="233" t="s">
        <v>213</v>
      </c>
      <c r="S6" s="253" t="s">
        <v>232</v>
      </c>
    </row>
    <row r="7" spans="1:19" s="82" customFormat="1" ht="15" customHeight="1" x14ac:dyDescent="0.25">
      <c r="A7" s="256"/>
      <c r="B7" s="259"/>
      <c r="C7" s="259"/>
      <c r="D7" s="262"/>
      <c r="E7" s="265"/>
      <c r="F7" s="236"/>
      <c r="G7" s="231" t="s">
        <v>233</v>
      </c>
      <c r="H7" s="231" t="s">
        <v>212</v>
      </c>
      <c r="I7" s="231" t="s">
        <v>3</v>
      </c>
      <c r="J7" s="231" t="s">
        <v>234</v>
      </c>
      <c r="K7" s="233" t="s">
        <v>117</v>
      </c>
      <c r="L7" s="233" t="s">
        <v>2</v>
      </c>
      <c r="M7" s="233" t="s">
        <v>214</v>
      </c>
      <c r="N7" s="271" t="s">
        <v>235</v>
      </c>
      <c r="O7" s="269" t="s">
        <v>215</v>
      </c>
      <c r="P7" s="252"/>
      <c r="Q7" s="232"/>
      <c r="R7" s="234"/>
      <c r="S7" s="254"/>
    </row>
    <row r="8" spans="1:19" s="82" customFormat="1" ht="15" customHeight="1" x14ac:dyDescent="0.25">
      <c r="A8" s="256"/>
      <c r="B8" s="259"/>
      <c r="C8" s="259"/>
      <c r="D8" s="262"/>
      <c r="E8" s="265"/>
      <c r="F8" s="236"/>
      <c r="G8" s="232"/>
      <c r="H8" s="232"/>
      <c r="I8" s="232"/>
      <c r="J8" s="232"/>
      <c r="K8" s="234"/>
      <c r="L8" s="234"/>
      <c r="M8" s="266"/>
      <c r="N8" s="272"/>
      <c r="O8" s="270"/>
      <c r="P8" s="252"/>
      <c r="Q8" s="232"/>
      <c r="R8" s="234"/>
      <c r="S8" s="254"/>
    </row>
    <row r="9" spans="1:19" s="82" customFormat="1" ht="16.5" thickBot="1" x14ac:dyDescent="0.3">
      <c r="A9" s="257"/>
      <c r="B9" s="260"/>
      <c r="C9" s="260"/>
      <c r="D9" s="263"/>
      <c r="E9" s="101" t="s">
        <v>236</v>
      </c>
      <c r="F9" s="102" t="s">
        <v>237</v>
      </c>
      <c r="G9" s="103" t="s">
        <v>189</v>
      </c>
      <c r="H9" s="103" t="s">
        <v>238</v>
      </c>
      <c r="I9" s="103" t="s">
        <v>189</v>
      </c>
      <c r="J9" s="103" t="s">
        <v>189</v>
      </c>
      <c r="K9" s="104" t="s">
        <v>189</v>
      </c>
      <c r="L9" s="104" t="s">
        <v>189</v>
      </c>
      <c r="M9" s="104" t="s">
        <v>239</v>
      </c>
      <c r="N9" s="169" t="s">
        <v>292</v>
      </c>
      <c r="O9" s="168" t="s">
        <v>291</v>
      </c>
      <c r="P9" s="103" t="s">
        <v>240</v>
      </c>
      <c r="Q9" s="103" t="s">
        <v>241</v>
      </c>
      <c r="R9" s="106" t="s">
        <v>242</v>
      </c>
      <c r="S9" s="105" t="s">
        <v>243</v>
      </c>
    </row>
    <row r="10" spans="1:19" s="82" customFormat="1" ht="15.75" thickBot="1" x14ac:dyDescent="0.3">
      <c r="A10" s="248"/>
      <c r="B10" s="249"/>
      <c r="C10" s="249"/>
      <c r="D10" s="249"/>
      <c r="E10" s="249"/>
      <c r="F10" s="249"/>
      <c r="G10" s="249"/>
      <c r="H10" s="249"/>
      <c r="I10" s="249"/>
      <c r="J10" s="249"/>
      <c r="K10" s="249"/>
      <c r="L10" s="249"/>
      <c r="M10" s="249"/>
      <c r="N10" s="249"/>
      <c r="O10" s="249"/>
      <c r="P10" s="249"/>
      <c r="Q10" s="249"/>
      <c r="R10" s="249"/>
      <c r="S10" s="250"/>
    </row>
    <row r="11" spans="1:19" s="82" customFormat="1" x14ac:dyDescent="0.25">
      <c r="A11" s="86" t="s">
        <v>297</v>
      </c>
      <c r="B11" s="87" t="s">
        <v>296</v>
      </c>
      <c r="C11" s="130">
        <v>36</v>
      </c>
      <c r="D11" s="131">
        <v>110</v>
      </c>
      <c r="E11" s="107">
        <v>34000</v>
      </c>
      <c r="F11" s="132">
        <v>30.8</v>
      </c>
      <c r="G11" s="143">
        <v>8.43</v>
      </c>
      <c r="H11" s="143">
        <v>38.200000000000003</v>
      </c>
      <c r="I11" s="143">
        <v>3.05</v>
      </c>
      <c r="J11" s="143">
        <v>13.9</v>
      </c>
      <c r="K11" s="143">
        <v>3.62</v>
      </c>
      <c r="L11" s="143">
        <v>28.63</v>
      </c>
      <c r="M11" s="143">
        <v>1.89</v>
      </c>
      <c r="N11" s="144">
        <v>55</v>
      </c>
      <c r="O11" s="145">
        <v>72.87</v>
      </c>
      <c r="P11" s="143">
        <v>21.35</v>
      </c>
      <c r="Q11" s="143">
        <v>6.34</v>
      </c>
      <c r="R11" s="143">
        <v>55.18</v>
      </c>
      <c r="S11" s="145">
        <v>3.5</v>
      </c>
    </row>
    <row r="12" spans="1:19" s="82" customFormat="1" x14ac:dyDescent="0.25">
      <c r="A12" s="89" t="s">
        <v>208</v>
      </c>
      <c r="B12" s="90" t="s">
        <v>275</v>
      </c>
      <c r="C12" s="91">
        <v>27</v>
      </c>
      <c r="D12" s="95">
        <v>110</v>
      </c>
      <c r="E12" s="108">
        <v>32750</v>
      </c>
      <c r="F12" s="111">
        <v>31.55</v>
      </c>
      <c r="G12" s="146">
        <v>8.6</v>
      </c>
      <c r="H12" s="146">
        <v>36.880000000000003</v>
      </c>
      <c r="I12" s="146">
        <v>2.91</v>
      </c>
      <c r="J12" s="146">
        <v>13.15</v>
      </c>
      <c r="K12" s="146">
        <v>3.44</v>
      </c>
      <c r="L12" s="146">
        <v>31.02</v>
      </c>
      <c r="M12" s="146">
        <v>1.94</v>
      </c>
      <c r="N12" s="147">
        <v>55.95</v>
      </c>
      <c r="O12" s="148">
        <v>71.62</v>
      </c>
      <c r="P12" s="146">
        <v>21.05</v>
      </c>
      <c r="Q12" s="146">
        <v>6.42</v>
      </c>
      <c r="R12" s="146">
        <v>55.86</v>
      </c>
      <c r="S12" s="148">
        <v>3.58</v>
      </c>
    </row>
    <row r="13" spans="1:19" s="82" customFormat="1" x14ac:dyDescent="0.25">
      <c r="A13" s="92" t="s">
        <v>209</v>
      </c>
      <c r="B13" s="83" t="s">
        <v>276</v>
      </c>
      <c r="C13" s="46">
        <v>34</v>
      </c>
      <c r="D13" s="23">
        <v>110</v>
      </c>
      <c r="E13" s="109">
        <v>34000</v>
      </c>
      <c r="F13" s="112">
        <v>32.6</v>
      </c>
      <c r="G13" s="149">
        <v>8.73</v>
      </c>
      <c r="H13" s="149">
        <v>36.770000000000003</v>
      </c>
      <c r="I13" s="149">
        <v>2.85</v>
      </c>
      <c r="J13" s="149">
        <v>12.7</v>
      </c>
      <c r="K13" s="149">
        <v>3.39</v>
      </c>
      <c r="L13" s="149">
        <v>33.229999999999997</v>
      </c>
      <c r="M13" s="149">
        <v>2.44</v>
      </c>
      <c r="N13" s="150">
        <v>55.57</v>
      </c>
      <c r="O13" s="151">
        <v>75.7</v>
      </c>
      <c r="P13" s="149">
        <v>20.65</v>
      </c>
      <c r="Q13" s="149">
        <v>6.51</v>
      </c>
      <c r="R13" s="149">
        <v>58.08</v>
      </c>
      <c r="S13" s="151">
        <v>3.78</v>
      </c>
    </row>
    <row r="14" spans="1:19" s="82" customFormat="1" x14ac:dyDescent="0.25">
      <c r="A14" s="89" t="s">
        <v>211</v>
      </c>
      <c r="B14" s="90" t="s">
        <v>277</v>
      </c>
      <c r="C14" s="91" t="s">
        <v>278</v>
      </c>
      <c r="D14" s="95">
        <v>110</v>
      </c>
      <c r="E14" s="108">
        <v>29333</v>
      </c>
      <c r="F14" s="111">
        <v>32.6</v>
      </c>
      <c r="G14" s="146">
        <v>8.57</v>
      </c>
      <c r="H14" s="146">
        <v>34.729999999999997</v>
      </c>
      <c r="I14" s="146">
        <v>2.66</v>
      </c>
      <c r="J14" s="146">
        <v>11.47</v>
      </c>
      <c r="K14" s="146">
        <v>3.37</v>
      </c>
      <c r="L14" s="146">
        <v>36.630000000000003</v>
      </c>
      <c r="M14" s="146">
        <v>2.2599999999999998</v>
      </c>
      <c r="N14" s="147">
        <v>58.43</v>
      </c>
      <c r="O14" s="148">
        <v>74.12</v>
      </c>
      <c r="P14" s="146">
        <v>19.010000000000002</v>
      </c>
      <c r="Q14" s="146">
        <v>6</v>
      </c>
      <c r="R14" s="146">
        <v>59.39</v>
      </c>
      <c r="S14" s="148">
        <v>3.56</v>
      </c>
    </row>
    <row r="15" spans="1:19" s="82" customFormat="1" x14ac:dyDescent="0.25">
      <c r="A15" s="92" t="s">
        <v>297</v>
      </c>
      <c r="B15" s="22" t="s">
        <v>295</v>
      </c>
      <c r="C15" s="46">
        <v>36</v>
      </c>
      <c r="D15" s="23">
        <v>110</v>
      </c>
      <c r="E15" s="109">
        <v>34000</v>
      </c>
      <c r="F15" s="112">
        <v>32.83</v>
      </c>
      <c r="G15" s="149">
        <v>8.3000000000000007</v>
      </c>
      <c r="H15" s="149">
        <v>37.299999999999997</v>
      </c>
      <c r="I15" s="149">
        <v>2.91</v>
      </c>
      <c r="J15" s="149">
        <v>12.33</v>
      </c>
      <c r="K15" s="149">
        <v>3.78</v>
      </c>
      <c r="L15" s="149">
        <v>31.4</v>
      </c>
      <c r="M15" s="149">
        <v>1.9</v>
      </c>
      <c r="N15" s="150">
        <v>57.93</v>
      </c>
      <c r="O15" s="151">
        <v>70.09</v>
      </c>
      <c r="P15" s="149">
        <v>22.12</v>
      </c>
      <c r="Q15" s="149">
        <v>7.01</v>
      </c>
      <c r="R15" s="149">
        <v>56.44</v>
      </c>
      <c r="S15" s="151">
        <v>3.96</v>
      </c>
    </row>
    <row r="16" spans="1:19" s="82" customFormat="1" x14ac:dyDescent="0.25">
      <c r="A16" s="93" t="s">
        <v>279</v>
      </c>
      <c r="B16" s="90" t="s">
        <v>280</v>
      </c>
      <c r="C16" s="91" t="s">
        <v>278</v>
      </c>
      <c r="D16" s="95">
        <v>111</v>
      </c>
      <c r="E16" s="108">
        <v>32250</v>
      </c>
      <c r="F16" s="111">
        <v>32.85</v>
      </c>
      <c r="G16" s="146">
        <v>8.4</v>
      </c>
      <c r="H16" s="146">
        <v>38.6</v>
      </c>
      <c r="I16" s="146">
        <v>2.92</v>
      </c>
      <c r="J16" s="146">
        <v>13.95</v>
      </c>
      <c r="K16" s="146">
        <v>3.14</v>
      </c>
      <c r="L16" s="146">
        <v>28.75</v>
      </c>
      <c r="M16" s="146">
        <v>1.71</v>
      </c>
      <c r="N16" s="147">
        <v>51.85</v>
      </c>
      <c r="O16" s="148">
        <v>71.28</v>
      </c>
      <c r="P16" s="146">
        <v>20.34</v>
      </c>
      <c r="Q16" s="146">
        <v>6.48</v>
      </c>
      <c r="R16" s="146">
        <v>53.47</v>
      </c>
      <c r="S16" s="148">
        <v>3.45</v>
      </c>
    </row>
    <row r="17" spans="1:21" s="82" customFormat="1" x14ac:dyDescent="0.25">
      <c r="A17" s="92" t="s">
        <v>281</v>
      </c>
      <c r="B17" s="83" t="s">
        <v>282</v>
      </c>
      <c r="C17" s="46">
        <v>1</v>
      </c>
      <c r="D17" s="23">
        <v>108</v>
      </c>
      <c r="E17" s="109">
        <v>33333</v>
      </c>
      <c r="F17" s="112">
        <v>33.33</v>
      </c>
      <c r="G17" s="149">
        <v>8.6999999999999993</v>
      </c>
      <c r="H17" s="149">
        <v>35.700000000000003</v>
      </c>
      <c r="I17" s="149">
        <v>2.84</v>
      </c>
      <c r="J17" s="149">
        <v>13.03</v>
      </c>
      <c r="K17" s="149">
        <v>3.21</v>
      </c>
      <c r="L17" s="149">
        <v>30.6</v>
      </c>
      <c r="M17" s="149">
        <v>1.99</v>
      </c>
      <c r="N17" s="150">
        <v>55.43</v>
      </c>
      <c r="O17" s="151">
        <v>69</v>
      </c>
      <c r="P17" s="149">
        <v>19.739999999999998</v>
      </c>
      <c r="Q17" s="149">
        <v>6.38</v>
      </c>
      <c r="R17" s="149">
        <v>54.12</v>
      </c>
      <c r="S17" s="151">
        <v>3.44</v>
      </c>
    </row>
    <row r="18" spans="1:21" s="82" customFormat="1" x14ac:dyDescent="0.25">
      <c r="A18" s="93" t="s">
        <v>279</v>
      </c>
      <c r="B18" s="94" t="s">
        <v>283</v>
      </c>
      <c r="C18" s="91" t="s">
        <v>278</v>
      </c>
      <c r="D18" s="95">
        <v>110</v>
      </c>
      <c r="E18" s="108">
        <v>33167</v>
      </c>
      <c r="F18" s="111">
        <v>33.67</v>
      </c>
      <c r="G18" s="146">
        <v>9</v>
      </c>
      <c r="H18" s="146">
        <v>35.630000000000003</v>
      </c>
      <c r="I18" s="146">
        <v>2.91</v>
      </c>
      <c r="J18" s="146">
        <v>13.7</v>
      </c>
      <c r="K18" s="146">
        <v>3.42</v>
      </c>
      <c r="L18" s="146">
        <v>31.37</v>
      </c>
      <c r="M18" s="146">
        <v>2.31</v>
      </c>
      <c r="N18" s="147">
        <v>54.83</v>
      </c>
      <c r="O18" s="148">
        <v>65.959999999999994</v>
      </c>
      <c r="P18" s="146">
        <v>18.21</v>
      </c>
      <c r="Q18" s="146">
        <v>5.93</v>
      </c>
      <c r="R18" s="146">
        <v>53.56</v>
      </c>
      <c r="S18" s="148">
        <v>3.18</v>
      </c>
    </row>
    <row r="19" spans="1:21" s="82" customFormat="1" x14ac:dyDescent="0.25">
      <c r="A19" s="92" t="s">
        <v>211</v>
      </c>
      <c r="B19" s="83" t="s">
        <v>284</v>
      </c>
      <c r="C19" s="46">
        <v>8</v>
      </c>
      <c r="D19" s="23">
        <v>108</v>
      </c>
      <c r="E19" s="109">
        <v>33500</v>
      </c>
      <c r="F19" s="112">
        <v>34</v>
      </c>
      <c r="G19" s="149">
        <v>8.6999999999999993</v>
      </c>
      <c r="H19" s="149">
        <v>36.799999999999997</v>
      </c>
      <c r="I19" s="149">
        <v>2.94</v>
      </c>
      <c r="J19" s="149">
        <v>13.27</v>
      </c>
      <c r="K19" s="149">
        <v>3.36</v>
      </c>
      <c r="L19" s="149">
        <v>33.43</v>
      </c>
      <c r="M19" s="149">
        <v>2.15</v>
      </c>
      <c r="N19" s="150">
        <v>56.77</v>
      </c>
      <c r="O19" s="151">
        <v>69.06</v>
      </c>
      <c r="P19" s="149">
        <v>18.920000000000002</v>
      </c>
      <c r="Q19" s="149">
        <v>6.22</v>
      </c>
      <c r="R19" s="149">
        <v>56.37</v>
      </c>
      <c r="S19" s="151">
        <v>3.51</v>
      </c>
    </row>
    <row r="20" spans="1:21" s="82" customFormat="1" x14ac:dyDescent="0.25">
      <c r="A20" s="93" t="s">
        <v>209</v>
      </c>
      <c r="B20" s="90" t="s">
        <v>285</v>
      </c>
      <c r="C20" s="91">
        <v>31</v>
      </c>
      <c r="D20" s="95">
        <v>109</v>
      </c>
      <c r="E20" s="108">
        <v>34000</v>
      </c>
      <c r="F20" s="111">
        <v>35.200000000000003</v>
      </c>
      <c r="G20" s="146">
        <v>8.83</v>
      </c>
      <c r="H20" s="146">
        <v>37.4</v>
      </c>
      <c r="I20" s="146">
        <v>3.22</v>
      </c>
      <c r="J20" s="146">
        <v>14.33</v>
      </c>
      <c r="K20" s="146">
        <v>3.6</v>
      </c>
      <c r="L20" s="146">
        <v>32.97</v>
      </c>
      <c r="M20" s="146">
        <v>2.34</v>
      </c>
      <c r="N20" s="147">
        <v>52.53</v>
      </c>
      <c r="O20" s="148">
        <v>65.760000000000005</v>
      </c>
      <c r="P20" s="146">
        <v>22.48</v>
      </c>
      <c r="Q20" s="146">
        <v>7.63</v>
      </c>
      <c r="R20" s="146">
        <v>53.52</v>
      </c>
      <c r="S20" s="148">
        <v>4.08</v>
      </c>
    </row>
    <row r="21" spans="1:21" s="82" customFormat="1" x14ac:dyDescent="0.25">
      <c r="A21" s="92" t="s">
        <v>210</v>
      </c>
      <c r="B21" s="22" t="s">
        <v>286</v>
      </c>
      <c r="C21" s="46">
        <v>8</v>
      </c>
      <c r="D21" s="23">
        <v>107</v>
      </c>
      <c r="E21" s="109">
        <v>32667</v>
      </c>
      <c r="F21" s="112">
        <v>35.369999999999997</v>
      </c>
      <c r="G21" s="149">
        <v>8.17</v>
      </c>
      <c r="H21" s="149">
        <v>36.869999999999997</v>
      </c>
      <c r="I21" s="149">
        <v>3.19</v>
      </c>
      <c r="J21" s="149">
        <v>13.73</v>
      </c>
      <c r="K21" s="149">
        <v>3.74</v>
      </c>
      <c r="L21" s="149">
        <v>35.299999999999997</v>
      </c>
      <c r="M21" s="149">
        <v>2.4</v>
      </c>
      <c r="N21" s="150">
        <v>54.1</v>
      </c>
      <c r="O21" s="151">
        <v>67.069999999999993</v>
      </c>
      <c r="P21" s="149">
        <v>21.61</v>
      </c>
      <c r="Q21" s="149">
        <v>7.36</v>
      </c>
      <c r="R21" s="149">
        <v>54.88</v>
      </c>
      <c r="S21" s="151">
        <v>4.05</v>
      </c>
    </row>
    <row r="22" spans="1:21" s="82" customFormat="1" x14ac:dyDescent="0.25">
      <c r="A22" s="93" t="s">
        <v>208</v>
      </c>
      <c r="B22" s="90" t="s">
        <v>287</v>
      </c>
      <c r="C22" s="91">
        <v>36</v>
      </c>
      <c r="D22" s="95">
        <v>108</v>
      </c>
      <c r="E22" s="108">
        <v>33333</v>
      </c>
      <c r="F22" s="111">
        <v>35.4</v>
      </c>
      <c r="G22" s="146">
        <v>8.8000000000000007</v>
      </c>
      <c r="H22" s="146">
        <v>34.07</v>
      </c>
      <c r="I22" s="146">
        <v>2.82</v>
      </c>
      <c r="J22" s="146">
        <v>11.87</v>
      </c>
      <c r="K22" s="146">
        <v>3.41</v>
      </c>
      <c r="L22" s="146">
        <v>36.130000000000003</v>
      </c>
      <c r="M22" s="146">
        <v>2.12</v>
      </c>
      <c r="N22" s="147">
        <v>55.83</v>
      </c>
      <c r="O22" s="148">
        <v>63.69</v>
      </c>
      <c r="P22" s="146">
        <v>21.91</v>
      </c>
      <c r="Q22" s="146">
        <v>7.5</v>
      </c>
      <c r="R22" s="146">
        <v>54.06</v>
      </c>
      <c r="S22" s="148">
        <v>4.05</v>
      </c>
    </row>
    <row r="23" spans="1:21" s="82" customFormat="1" x14ac:dyDescent="0.25">
      <c r="A23" s="92" t="s">
        <v>210</v>
      </c>
      <c r="B23" s="22" t="s">
        <v>288</v>
      </c>
      <c r="C23" s="46">
        <v>33</v>
      </c>
      <c r="D23" s="23">
        <v>106</v>
      </c>
      <c r="E23" s="109">
        <v>33500</v>
      </c>
      <c r="F23" s="112">
        <v>36.369999999999997</v>
      </c>
      <c r="G23" s="149">
        <v>8.4</v>
      </c>
      <c r="H23" s="149">
        <v>35.33</v>
      </c>
      <c r="I23" s="149">
        <v>2.95</v>
      </c>
      <c r="J23" s="149">
        <v>12.37</v>
      </c>
      <c r="K23" s="149">
        <v>3.29</v>
      </c>
      <c r="L23" s="149">
        <v>37.33</v>
      </c>
      <c r="M23" s="149">
        <v>2.5099999999999998</v>
      </c>
      <c r="N23" s="150">
        <v>54.53</v>
      </c>
      <c r="O23" s="151">
        <v>69.05</v>
      </c>
      <c r="P23" s="149">
        <v>20.66</v>
      </c>
      <c r="Q23" s="149">
        <v>7.29</v>
      </c>
      <c r="R23" s="149">
        <v>56.27</v>
      </c>
      <c r="S23" s="151">
        <v>4.1100000000000003</v>
      </c>
    </row>
    <row r="24" spans="1:21" s="82" customFormat="1" ht="15.75" thickBot="1" x14ac:dyDescent="0.3">
      <c r="A24" s="93" t="s">
        <v>210</v>
      </c>
      <c r="B24" s="90" t="s">
        <v>289</v>
      </c>
      <c r="C24" s="91">
        <v>11</v>
      </c>
      <c r="D24" s="95">
        <v>103</v>
      </c>
      <c r="E24" s="108">
        <v>34000</v>
      </c>
      <c r="F24" s="111">
        <v>40.93</v>
      </c>
      <c r="G24" s="146">
        <v>8.73</v>
      </c>
      <c r="H24" s="146">
        <v>34</v>
      </c>
      <c r="I24" s="146">
        <v>3.02</v>
      </c>
      <c r="J24" s="146">
        <v>13.17</v>
      </c>
      <c r="K24" s="146">
        <v>3.36</v>
      </c>
      <c r="L24" s="146">
        <v>39.07</v>
      </c>
      <c r="M24" s="146">
        <v>2.9</v>
      </c>
      <c r="N24" s="147">
        <v>51.63</v>
      </c>
      <c r="O24" s="148">
        <v>62.14</v>
      </c>
      <c r="P24" s="146">
        <v>21.32</v>
      </c>
      <c r="Q24" s="146">
        <v>8.4499999999999993</v>
      </c>
      <c r="R24" s="146">
        <v>53.05</v>
      </c>
      <c r="S24" s="148">
        <v>4.47</v>
      </c>
    </row>
    <row r="25" spans="1:21" s="82" customFormat="1" x14ac:dyDescent="0.25">
      <c r="A25" s="229"/>
      <c r="B25" s="230"/>
      <c r="C25" s="245" t="s">
        <v>194</v>
      </c>
      <c r="D25" s="246"/>
      <c r="E25" s="247"/>
      <c r="F25" s="165">
        <v>34.11</v>
      </c>
      <c r="G25" s="152">
        <v>8.6</v>
      </c>
      <c r="H25" s="153">
        <v>36.31</v>
      </c>
      <c r="I25" s="153">
        <v>2.94</v>
      </c>
      <c r="J25" s="153">
        <v>13.07</v>
      </c>
      <c r="K25" s="153">
        <v>3.44</v>
      </c>
      <c r="L25" s="152">
        <v>33.28</v>
      </c>
      <c r="M25" s="152">
        <v>2.2000000000000002</v>
      </c>
      <c r="N25" s="154">
        <v>55.03</v>
      </c>
      <c r="O25" s="155">
        <v>69.099999999999994</v>
      </c>
      <c r="P25" s="152">
        <v>20.67</v>
      </c>
      <c r="Q25" s="152">
        <v>6.82</v>
      </c>
      <c r="R25" s="152">
        <v>55.3</v>
      </c>
      <c r="S25" s="155">
        <v>3.77</v>
      </c>
      <c r="U25" s="142"/>
    </row>
    <row r="26" spans="1:21" s="82" customFormat="1" x14ac:dyDescent="0.25">
      <c r="A26" s="227"/>
      <c r="B26" s="228"/>
      <c r="C26" s="242" t="s">
        <v>192</v>
      </c>
      <c r="D26" s="243"/>
      <c r="E26" s="244"/>
      <c r="F26" s="166">
        <v>1.75</v>
      </c>
      <c r="G26" s="156">
        <v>0.38</v>
      </c>
      <c r="H26" s="157" t="s">
        <v>294</v>
      </c>
      <c r="I26" s="157" t="s">
        <v>294</v>
      </c>
      <c r="J26" s="157" t="s">
        <v>294</v>
      </c>
      <c r="K26" s="157" t="s">
        <v>294</v>
      </c>
      <c r="L26" s="156">
        <v>4.58</v>
      </c>
      <c r="M26" s="156">
        <v>0.32</v>
      </c>
      <c r="N26" s="158" t="s">
        <v>294</v>
      </c>
      <c r="O26" s="159">
        <v>5.12</v>
      </c>
      <c r="P26" s="156">
        <v>2.08</v>
      </c>
      <c r="Q26" s="156">
        <v>0.95</v>
      </c>
      <c r="R26" s="156">
        <v>2.95</v>
      </c>
      <c r="S26" s="159">
        <v>0.57999999999999996</v>
      </c>
      <c r="U26" s="142"/>
    </row>
    <row r="27" spans="1:21" s="82" customFormat="1" ht="15.75" thickBot="1" x14ac:dyDescent="0.3">
      <c r="A27" s="225"/>
      <c r="B27" s="226"/>
      <c r="C27" s="239" t="s">
        <v>193</v>
      </c>
      <c r="D27" s="240"/>
      <c r="E27" s="241"/>
      <c r="F27" s="167">
        <v>3.68</v>
      </c>
      <c r="G27" s="160">
        <v>3.17</v>
      </c>
      <c r="H27" s="161">
        <v>6.03</v>
      </c>
      <c r="I27" s="161">
        <v>7.24</v>
      </c>
      <c r="J27" s="161">
        <v>9.48</v>
      </c>
      <c r="K27" s="161">
        <v>7.09</v>
      </c>
      <c r="L27" s="160">
        <v>9.86</v>
      </c>
      <c r="M27" s="160">
        <v>10.54</v>
      </c>
      <c r="N27" s="162">
        <v>5.26</v>
      </c>
      <c r="O27" s="163">
        <v>5.32</v>
      </c>
      <c r="P27" s="160">
        <v>7.21</v>
      </c>
      <c r="Q27" s="164">
        <v>9.9499999999999993</v>
      </c>
      <c r="R27" s="160">
        <v>3.82</v>
      </c>
      <c r="S27" s="163">
        <v>10.97</v>
      </c>
      <c r="U27" s="141"/>
    </row>
    <row r="28" spans="1:21" s="82" customFormat="1" ht="17.25" x14ac:dyDescent="0.25">
      <c r="A28" s="113" t="s">
        <v>244</v>
      </c>
      <c r="B28" s="114"/>
      <c r="C28" s="114"/>
      <c r="D28" s="115"/>
      <c r="E28" s="115"/>
      <c r="F28" s="115"/>
      <c r="G28" s="115"/>
      <c r="H28" s="115"/>
      <c r="I28" s="115"/>
      <c r="J28" s="115"/>
      <c r="K28" s="115"/>
      <c r="L28" s="115"/>
      <c r="M28" s="115"/>
      <c r="N28" s="115"/>
      <c r="O28" s="115"/>
      <c r="P28" s="115"/>
      <c r="Q28" s="115"/>
      <c r="R28" s="114"/>
      <c r="S28" s="116"/>
    </row>
    <row r="29" spans="1:21" s="82" customFormat="1" ht="17.25" x14ac:dyDescent="0.25">
      <c r="A29" s="117" t="s">
        <v>245</v>
      </c>
      <c r="B29" s="173"/>
      <c r="C29" s="173"/>
      <c r="D29" s="174"/>
      <c r="E29" s="174"/>
      <c r="F29" s="174"/>
      <c r="G29" s="174"/>
      <c r="H29" s="174"/>
      <c r="I29" s="174"/>
      <c r="J29" s="174"/>
      <c r="K29" s="174"/>
      <c r="L29" s="174"/>
      <c r="M29" s="174"/>
      <c r="N29" s="174"/>
      <c r="O29" s="174"/>
      <c r="P29" s="174"/>
      <c r="Q29" s="174"/>
      <c r="R29" s="173"/>
      <c r="S29" s="118"/>
    </row>
    <row r="30" spans="1:21" s="82" customFormat="1" ht="17.25" x14ac:dyDescent="0.25">
      <c r="A30" s="117" t="s">
        <v>246</v>
      </c>
      <c r="B30" s="173"/>
      <c r="C30" s="173"/>
      <c r="D30" s="174"/>
      <c r="E30" s="174"/>
      <c r="F30" s="174"/>
      <c r="G30" s="174"/>
      <c r="H30" s="174"/>
      <c r="I30" s="174"/>
      <c r="J30" s="174"/>
      <c r="K30" s="174"/>
      <c r="L30" s="174"/>
      <c r="M30" s="174"/>
      <c r="N30" s="174"/>
      <c r="O30" s="174"/>
      <c r="P30" s="174"/>
      <c r="Q30" s="174"/>
      <c r="R30" s="173"/>
      <c r="S30" s="118"/>
    </row>
    <row r="31" spans="1:21" s="82" customFormat="1" ht="17.25" x14ac:dyDescent="0.25">
      <c r="A31" s="119" t="s">
        <v>247</v>
      </c>
      <c r="B31" s="173"/>
      <c r="C31" s="173"/>
      <c r="D31" s="174"/>
      <c r="E31" s="174"/>
      <c r="F31" s="174"/>
      <c r="G31" s="174"/>
      <c r="H31" s="174"/>
      <c r="I31" s="174"/>
      <c r="J31" s="174"/>
      <c r="K31" s="174"/>
      <c r="L31" s="174"/>
      <c r="M31" s="174"/>
      <c r="N31" s="174"/>
      <c r="O31" s="174"/>
      <c r="P31" s="174"/>
      <c r="Q31" s="174"/>
      <c r="R31" s="173"/>
      <c r="S31" s="118"/>
    </row>
    <row r="32" spans="1:21" s="82" customFormat="1" ht="17.25" x14ac:dyDescent="0.25">
      <c r="A32" s="119" t="s">
        <v>248</v>
      </c>
      <c r="B32" s="175"/>
      <c r="C32" s="175"/>
      <c r="D32" s="175"/>
      <c r="E32" s="175"/>
      <c r="F32" s="175"/>
      <c r="G32" s="175"/>
      <c r="H32" s="175"/>
      <c r="I32" s="175"/>
      <c r="J32" s="175"/>
      <c r="K32" s="175"/>
      <c r="L32" s="175"/>
      <c r="M32" s="175"/>
      <c r="N32" s="175"/>
      <c r="O32" s="175"/>
      <c r="P32" s="175"/>
      <c r="Q32" s="175"/>
      <c r="R32" s="175"/>
      <c r="S32" s="120"/>
    </row>
    <row r="33" spans="1:19" s="82" customFormat="1" ht="17.25" x14ac:dyDescent="0.25">
      <c r="A33" s="121" t="s">
        <v>249</v>
      </c>
      <c r="B33" s="175"/>
      <c r="C33" s="175"/>
      <c r="D33" s="175"/>
      <c r="E33" s="175"/>
      <c r="F33" s="175"/>
      <c r="G33" s="175"/>
      <c r="H33" s="175"/>
      <c r="I33" s="175"/>
      <c r="J33" s="175"/>
      <c r="K33" s="175"/>
      <c r="L33" s="175"/>
      <c r="M33" s="175"/>
      <c r="N33" s="175"/>
      <c r="O33" s="175"/>
      <c r="P33" s="175"/>
      <c r="Q33" s="175"/>
      <c r="R33" s="175"/>
      <c r="S33" s="120"/>
    </row>
    <row r="34" spans="1:19" s="82" customFormat="1" ht="15.75" customHeight="1" x14ac:dyDescent="0.25">
      <c r="A34" s="121" t="s">
        <v>250</v>
      </c>
      <c r="B34" s="176"/>
      <c r="C34" s="177"/>
      <c r="D34" s="177"/>
      <c r="E34" s="177"/>
      <c r="F34" s="177"/>
      <c r="G34" s="177"/>
      <c r="H34" s="177"/>
      <c r="I34" s="177"/>
      <c r="J34" s="177"/>
      <c r="K34" s="177"/>
      <c r="L34" s="177"/>
      <c r="M34" s="177"/>
      <c r="N34" s="177"/>
      <c r="O34" s="177"/>
      <c r="P34" s="177"/>
      <c r="Q34" s="177"/>
      <c r="R34" s="177"/>
      <c r="S34" s="100"/>
    </row>
    <row r="35" spans="1:19" s="82" customFormat="1" ht="15.75" customHeight="1" x14ac:dyDescent="0.25">
      <c r="A35" s="119" t="s">
        <v>251</v>
      </c>
      <c r="B35" s="177"/>
      <c r="C35" s="177"/>
      <c r="D35" s="177"/>
      <c r="E35" s="177"/>
      <c r="F35" s="177"/>
      <c r="G35" s="177"/>
      <c r="H35" s="177"/>
      <c r="I35" s="177"/>
      <c r="J35" s="177"/>
      <c r="K35" s="177"/>
      <c r="L35" s="177"/>
      <c r="M35" s="177"/>
      <c r="N35" s="177"/>
      <c r="O35" s="177"/>
      <c r="P35" s="177"/>
      <c r="Q35" s="177"/>
      <c r="R35" s="177"/>
      <c r="S35" s="100"/>
    </row>
    <row r="36" spans="1:19" s="82" customFormat="1" ht="18" customHeight="1" x14ac:dyDescent="0.25">
      <c r="A36" s="119" t="s">
        <v>252</v>
      </c>
      <c r="B36" s="177"/>
      <c r="C36" s="177"/>
      <c r="D36" s="177"/>
      <c r="E36" s="177"/>
      <c r="F36" s="177"/>
      <c r="G36" s="177"/>
      <c r="H36" s="177"/>
      <c r="I36" s="177"/>
      <c r="J36" s="177"/>
      <c r="K36" s="177"/>
      <c r="L36" s="177"/>
      <c r="M36" s="177"/>
      <c r="N36" s="177"/>
      <c r="O36" s="177"/>
      <c r="P36" s="177"/>
      <c r="Q36" s="177"/>
      <c r="R36" s="177"/>
      <c r="S36" s="100"/>
    </row>
    <row r="37" spans="1:19" s="82" customFormat="1" ht="17.25" x14ac:dyDescent="0.25">
      <c r="A37" s="129" t="s">
        <v>253</v>
      </c>
      <c r="B37" s="178"/>
      <c r="C37" s="178"/>
      <c r="D37" s="178"/>
      <c r="E37" s="178"/>
      <c r="F37" s="178"/>
      <c r="G37" s="178"/>
      <c r="H37" s="178"/>
      <c r="I37" s="178"/>
      <c r="J37" s="178"/>
      <c r="K37" s="178"/>
      <c r="L37" s="178"/>
      <c r="M37" s="178"/>
      <c r="N37" s="178"/>
      <c r="O37" s="178"/>
      <c r="P37" s="178"/>
      <c r="Q37" s="178"/>
      <c r="R37" s="178"/>
      <c r="S37" s="122"/>
    </row>
    <row r="38" spans="1:19" s="82" customFormat="1" ht="17.25" x14ac:dyDescent="0.25">
      <c r="A38" s="123" t="s">
        <v>254</v>
      </c>
      <c r="B38" s="173"/>
      <c r="C38" s="173"/>
      <c r="D38" s="174"/>
      <c r="E38" s="174"/>
      <c r="F38" s="174"/>
      <c r="G38" s="174"/>
      <c r="H38" s="174"/>
      <c r="I38" s="174"/>
      <c r="J38" s="174"/>
      <c r="K38" s="174"/>
      <c r="L38" s="174"/>
      <c r="M38" s="174"/>
      <c r="N38" s="174"/>
      <c r="O38" s="174"/>
      <c r="P38" s="174"/>
      <c r="Q38" s="174"/>
      <c r="R38" s="173"/>
      <c r="S38" s="118"/>
    </row>
    <row r="39" spans="1:19" s="82" customFormat="1" x14ac:dyDescent="0.25">
      <c r="A39" s="124" t="s">
        <v>255</v>
      </c>
      <c r="B39" s="173"/>
      <c r="C39" s="173"/>
      <c r="D39" s="174"/>
      <c r="E39" s="174"/>
      <c r="F39" s="174"/>
      <c r="G39" s="174"/>
      <c r="H39" s="174"/>
      <c r="I39" s="174"/>
      <c r="J39" s="174"/>
      <c r="K39" s="174"/>
      <c r="L39" s="174"/>
      <c r="M39" s="174"/>
      <c r="N39" s="174"/>
      <c r="O39" s="174"/>
      <c r="P39" s="174"/>
      <c r="Q39" s="174"/>
      <c r="R39" s="173"/>
      <c r="S39" s="118"/>
    </row>
    <row r="40" spans="1:19" ht="15.75" thickBot="1" x14ac:dyDescent="0.3">
      <c r="A40" s="125" t="s">
        <v>261</v>
      </c>
      <c r="B40" s="126"/>
      <c r="C40" s="126"/>
      <c r="D40" s="127"/>
      <c r="E40" s="127"/>
      <c r="F40" s="127"/>
      <c r="G40" s="127"/>
      <c r="H40" s="127"/>
      <c r="I40" s="127"/>
      <c r="J40" s="127"/>
      <c r="K40" s="127"/>
      <c r="L40" s="127"/>
      <c r="M40" s="127"/>
      <c r="N40" s="127"/>
      <c r="O40" s="127"/>
      <c r="P40" s="127"/>
      <c r="Q40" s="127"/>
      <c r="R40" s="126"/>
      <c r="S40" s="128"/>
    </row>
  </sheetData>
  <sortState xmlns:xlrd2="http://schemas.microsoft.com/office/spreadsheetml/2017/richdata2" ref="A11:S24">
    <sortCondition ref="F11:F24"/>
  </sortState>
  <mergeCells count="28">
    <mergeCell ref="S6:S8"/>
    <mergeCell ref="G7:G8"/>
    <mergeCell ref="A6:A9"/>
    <mergeCell ref="B6:B9"/>
    <mergeCell ref="C6:C9"/>
    <mergeCell ref="D6:D9"/>
    <mergeCell ref="E6:E8"/>
    <mergeCell ref="M7:M8"/>
    <mergeCell ref="N6:O6"/>
    <mergeCell ref="L7:L8"/>
    <mergeCell ref="O7:O8"/>
    <mergeCell ref="N7:N8"/>
    <mergeCell ref="A27:B27"/>
    <mergeCell ref="A26:B26"/>
    <mergeCell ref="A25:B25"/>
    <mergeCell ref="J7:J8"/>
    <mergeCell ref="K7:K8"/>
    <mergeCell ref="F6:F8"/>
    <mergeCell ref="G6:M6"/>
    <mergeCell ref="C27:E27"/>
    <mergeCell ref="C26:E26"/>
    <mergeCell ref="C25:E25"/>
    <mergeCell ref="I7:I8"/>
    <mergeCell ref="H7:H8"/>
    <mergeCell ref="A10:S10"/>
    <mergeCell ref="P6:P8"/>
    <mergeCell ref="Q6:Q8"/>
    <mergeCell ref="R6:R8"/>
  </mergeCells>
  <pageMargins left="0" right="0" top="0.25" bottom="0.25" header="0" footer="0"/>
  <pageSetup scale="8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F51"/>
  <sheetViews>
    <sheetView zoomScaleNormal="100" workbookViewId="0"/>
  </sheetViews>
  <sheetFormatPr defaultColWidth="9.140625" defaultRowHeight="12.75" x14ac:dyDescent="0.25"/>
  <cols>
    <col min="1" max="1" width="9.140625" style="80"/>
    <col min="2" max="2" width="32" style="81" customWidth="1"/>
    <col min="3" max="3" width="28.28515625" style="81" customWidth="1"/>
    <col min="4" max="4" width="25.42578125" style="81" customWidth="1"/>
    <col min="5" max="5" width="23" style="81" bestFit="1" customWidth="1"/>
    <col min="6" max="6" width="14.140625" style="81" customWidth="1"/>
    <col min="7" max="16384" width="9.140625" style="68"/>
  </cols>
  <sheetData>
    <row r="1" spans="1:6" ht="38.25" x14ac:dyDescent="0.2">
      <c r="A1" s="65" t="s">
        <v>120</v>
      </c>
      <c r="B1" s="66" t="s">
        <v>50</v>
      </c>
      <c r="C1" s="66" t="s">
        <v>51</v>
      </c>
      <c r="D1" s="67" t="s">
        <v>130</v>
      </c>
      <c r="E1" s="67" t="s">
        <v>154</v>
      </c>
      <c r="F1" s="67" t="s">
        <v>52</v>
      </c>
    </row>
    <row r="2" spans="1:6" x14ac:dyDescent="0.2">
      <c r="A2" s="65" t="s">
        <v>121</v>
      </c>
      <c r="B2" s="69" t="s">
        <v>118</v>
      </c>
      <c r="C2" s="69" t="s">
        <v>42</v>
      </c>
      <c r="D2" s="70" t="s">
        <v>42</v>
      </c>
      <c r="E2" s="71" t="s">
        <v>55</v>
      </c>
      <c r="F2" s="70" t="s">
        <v>124</v>
      </c>
    </row>
    <row r="3" spans="1:6" x14ac:dyDescent="0.2">
      <c r="A3" s="65" t="s">
        <v>49</v>
      </c>
      <c r="B3" s="69" t="s">
        <v>128</v>
      </c>
      <c r="C3" s="69" t="s">
        <v>42</v>
      </c>
      <c r="D3" s="70" t="s">
        <v>42</v>
      </c>
      <c r="E3" s="71" t="s">
        <v>55</v>
      </c>
      <c r="F3" s="70" t="s">
        <v>40</v>
      </c>
    </row>
    <row r="4" spans="1:6" x14ac:dyDescent="0.25">
      <c r="A4" s="273" t="s">
        <v>53</v>
      </c>
      <c r="B4" s="273"/>
      <c r="C4" s="273"/>
      <c r="D4" s="273"/>
      <c r="E4" s="273"/>
      <c r="F4" s="273"/>
    </row>
    <row r="5" spans="1:6" x14ac:dyDescent="0.25">
      <c r="A5" s="72">
        <v>1</v>
      </c>
      <c r="B5" s="73" t="s">
        <v>119</v>
      </c>
      <c r="C5" s="74" t="s">
        <v>42</v>
      </c>
      <c r="D5" s="74" t="s">
        <v>42</v>
      </c>
      <c r="E5" s="75" t="s">
        <v>55</v>
      </c>
      <c r="F5" s="74" t="s">
        <v>40</v>
      </c>
    </row>
    <row r="6" spans="1:6" x14ac:dyDescent="0.25">
      <c r="A6" s="72">
        <v>2</v>
      </c>
      <c r="B6" s="73" t="s">
        <v>166</v>
      </c>
      <c r="C6" s="74" t="s">
        <v>54</v>
      </c>
      <c r="D6" s="74" t="s">
        <v>131</v>
      </c>
      <c r="E6" s="76" t="s">
        <v>55</v>
      </c>
      <c r="F6" s="74" t="s">
        <v>56</v>
      </c>
    </row>
    <row r="7" spans="1:6" x14ac:dyDescent="0.25">
      <c r="A7" s="72">
        <v>3</v>
      </c>
      <c r="B7" s="73" t="s">
        <v>57</v>
      </c>
      <c r="C7" s="74" t="s">
        <v>58</v>
      </c>
      <c r="D7" s="74" t="s">
        <v>167</v>
      </c>
      <c r="E7" s="74" t="s">
        <v>59</v>
      </c>
      <c r="F7" s="74" t="s">
        <v>56</v>
      </c>
    </row>
    <row r="8" spans="1:6" ht="25.5" x14ac:dyDescent="0.25">
      <c r="A8" s="72">
        <v>4</v>
      </c>
      <c r="B8" s="73" t="s">
        <v>46</v>
      </c>
      <c r="C8" s="74" t="s">
        <v>60</v>
      </c>
      <c r="D8" s="77" t="s">
        <v>61</v>
      </c>
      <c r="E8" s="76" t="s">
        <v>55</v>
      </c>
      <c r="F8" s="74" t="s">
        <v>56</v>
      </c>
    </row>
    <row r="9" spans="1:6" ht="25.5" x14ac:dyDescent="0.25">
      <c r="A9" s="72">
        <v>5</v>
      </c>
      <c r="B9" s="73" t="s">
        <v>47</v>
      </c>
      <c r="C9" s="77" t="s">
        <v>62</v>
      </c>
      <c r="D9" s="77" t="s">
        <v>168</v>
      </c>
      <c r="E9" s="74" t="s">
        <v>59</v>
      </c>
      <c r="F9" s="74" t="s">
        <v>56</v>
      </c>
    </row>
    <row r="10" spans="1:6" ht="14.45" customHeight="1" x14ac:dyDescent="0.25">
      <c r="A10" s="72">
        <v>6</v>
      </c>
      <c r="B10" s="73" t="s">
        <v>125</v>
      </c>
      <c r="C10" s="77" t="s">
        <v>126</v>
      </c>
      <c r="D10" s="77" t="s">
        <v>132</v>
      </c>
      <c r="E10" s="76" t="s">
        <v>155</v>
      </c>
      <c r="F10" s="275" t="s">
        <v>127</v>
      </c>
    </row>
    <row r="11" spans="1:6" ht="25.5" x14ac:dyDescent="0.25">
      <c r="A11" s="72">
        <v>7</v>
      </c>
      <c r="B11" s="73" t="s">
        <v>63</v>
      </c>
      <c r="C11" s="77" t="s">
        <v>64</v>
      </c>
      <c r="D11" s="77" t="s">
        <v>169</v>
      </c>
      <c r="E11" s="74" t="s">
        <v>158</v>
      </c>
      <c r="F11" s="275"/>
    </row>
    <row r="12" spans="1:6" ht="25.5" x14ac:dyDescent="0.25">
      <c r="A12" s="72">
        <v>8</v>
      </c>
      <c r="B12" s="78" t="s">
        <v>170</v>
      </c>
      <c r="C12" s="74" t="s">
        <v>65</v>
      </c>
      <c r="D12" s="77" t="s">
        <v>61</v>
      </c>
      <c r="E12" s="76" t="s">
        <v>55</v>
      </c>
      <c r="F12" s="275"/>
    </row>
    <row r="13" spans="1:6" ht="25.5" x14ac:dyDescent="0.25">
      <c r="A13" s="72">
        <v>9</v>
      </c>
      <c r="B13" s="78" t="s">
        <v>171</v>
      </c>
      <c r="C13" s="74" t="s">
        <v>172</v>
      </c>
      <c r="D13" s="77" t="s">
        <v>61</v>
      </c>
      <c r="E13" s="76" t="s">
        <v>55</v>
      </c>
      <c r="F13" s="275"/>
    </row>
    <row r="14" spans="1:6" x14ac:dyDescent="0.25">
      <c r="A14" s="72">
        <v>10</v>
      </c>
      <c r="B14" s="78" t="s">
        <v>173</v>
      </c>
      <c r="C14" s="77" t="s">
        <v>66</v>
      </c>
      <c r="D14" s="77" t="s">
        <v>174</v>
      </c>
      <c r="E14" s="74" t="s">
        <v>158</v>
      </c>
      <c r="F14" s="275"/>
    </row>
    <row r="15" spans="1:6" ht="25.5" x14ac:dyDescent="0.25">
      <c r="A15" s="72">
        <v>11</v>
      </c>
      <c r="B15" s="78" t="s">
        <v>175</v>
      </c>
      <c r="C15" s="77" t="s">
        <v>67</v>
      </c>
      <c r="D15" s="77" t="s">
        <v>168</v>
      </c>
      <c r="E15" s="74" t="s">
        <v>59</v>
      </c>
      <c r="F15" s="275"/>
    </row>
    <row r="16" spans="1:6" x14ac:dyDescent="0.25">
      <c r="A16" s="273" t="s">
        <v>68</v>
      </c>
      <c r="B16" s="273"/>
      <c r="C16" s="273"/>
      <c r="D16" s="273"/>
      <c r="E16" s="273"/>
      <c r="F16" s="273"/>
    </row>
    <row r="17" spans="1:6" ht="14.45" customHeight="1" x14ac:dyDescent="0.25">
      <c r="A17" s="72">
        <v>12</v>
      </c>
      <c r="B17" s="73" t="s">
        <v>69</v>
      </c>
      <c r="C17" s="74" t="s">
        <v>70</v>
      </c>
      <c r="D17" s="77" t="s">
        <v>133</v>
      </c>
      <c r="E17" s="76" t="s">
        <v>176</v>
      </c>
      <c r="F17" s="275" t="s">
        <v>71</v>
      </c>
    </row>
    <row r="18" spans="1:6" x14ac:dyDescent="0.25">
      <c r="A18" s="72">
        <v>13</v>
      </c>
      <c r="B18" s="73" t="s">
        <v>72</v>
      </c>
      <c r="C18" s="74" t="s">
        <v>73</v>
      </c>
      <c r="D18" s="74" t="s">
        <v>59</v>
      </c>
      <c r="E18" s="74" t="s">
        <v>59</v>
      </c>
      <c r="F18" s="275"/>
    </row>
    <row r="19" spans="1:6" x14ac:dyDescent="0.25">
      <c r="A19" s="72">
        <v>14</v>
      </c>
      <c r="B19" s="73" t="s">
        <v>177</v>
      </c>
      <c r="C19" s="74" t="s">
        <v>74</v>
      </c>
      <c r="D19" s="77" t="s">
        <v>178</v>
      </c>
      <c r="E19" s="76" t="s">
        <v>159</v>
      </c>
      <c r="F19" s="275"/>
    </row>
    <row r="20" spans="1:6" x14ac:dyDescent="0.25">
      <c r="A20" s="273" t="s">
        <v>75</v>
      </c>
      <c r="B20" s="273"/>
      <c r="C20" s="273"/>
      <c r="D20" s="273"/>
      <c r="E20" s="273"/>
      <c r="F20" s="273"/>
    </row>
    <row r="21" spans="1:6" x14ac:dyDescent="0.25">
      <c r="A21" s="72">
        <v>15</v>
      </c>
      <c r="B21" s="73" t="s">
        <v>134</v>
      </c>
      <c r="C21" s="77" t="s">
        <v>76</v>
      </c>
      <c r="D21" s="77" t="s">
        <v>179</v>
      </c>
      <c r="E21" s="74" t="s">
        <v>180</v>
      </c>
      <c r="F21" s="74" t="s">
        <v>77</v>
      </c>
    </row>
    <row r="22" spans="1:6" x14ac:dyDescent="0.25">
      <c r="A22" s="72">
        <v>16</v>
      </c>
      <c r="B22" s="73" t="s">
        <v>135</v>
      </c>
      <c r="C22" s="77" t="s">
        <v>78</v>
      </c>
      <c r="D22" s="77" t="s">
        <v>133</v>
      </c>
      <c r="E22" s="76" t="s">
        <v>155</v>
      </c>
      <c r="F22" s="74" t="s">
        <v>77</v>
      </c>
    </row>
    <row r="23" spans="1:6" x14ac:dyDescent="0.25">
      <c r="A23" s="72">
        <v>17</v>
      </c>
      <c r="B23" s="73" t="s">
        <v>136</v>
      </c>
      <c r="C23" s="77" t="s">
        <v>137</v>
      </c>
      <c r="D23" s="77" t="s">
        <v>178</v>
      </c>
      <c r="E23" s="76" t="s">
        <v>157</v>
      </c>
      <c r="F23" s="74" t="s">
        <v>77</v>
      </c>
    </row>
    <row r="24" spans="1:6" ht="25.5" x14ac:dyDescent="0.25">
      <c r="A24" s="72">
        <v>18</v>
      </c>
      <c r="B24" s="73" t="s">
        <v>138</v>
      </c>
      <c r="C24" s="77" t="s">
        <v>79</v>
      </c>
      <c r="D24" s="77" t="s">
        <v>80</v>
      </c>
      <c r="E24" s="76" t="s">
        <v>55</v>
      </c>
      <c r="F24" s="74" t="s">
        <v>77</v>
      </c>
    </row>
    <row r="25" spans="1:6" x14ac:dyDescent="0.25">
      <c r="A25" s="72">
        <v>19</v>
      </c>
      <c r="B25" s="73" t="s">
        <v>139</v>
      </c>
      <c r="C25" s="77" t="s">
        <v>81</v>
      </c>
      <c r="D25" s="77" t="s">
        <v>174</v>
      </c>
      <c r="E25" s="76" t="s">
        <v>157</v>
      </c>
      <c r="F25" s="74" t="s">
        <v>77</v>
      </c>
    </row>
    <row r="26" spans="1:6" ht="25.5" x14ac:dyDescent="0.25">
      <c r="A26" s="72">
        <v>20</v>
      </c>
      <c r="B26" s="73" t="s">
        <v>140</v>
      </c>
      <c r="C26" s="77" t="s">
        <v>82</v>
      </c>
      <c r="D26" s="77" t="s">
        <v>174</v>
      </c>
      <c r="E26" s="76" t="s">
        <v>157</v>
      </c>
      <c r="F26" s="74" t="s">
        <v>77</v>
      </c>
    </row>
    <row r="27" spans="1:6" x14ac:dyDescent="0.25">
      <c r="A27" s="72">
        <v>21</v>
      </c>
      <c r="B27" s="73" t="s">
        <v>83</v>
      </c>
      <c r="C27" s="77" t="s">
        <v>78</v>
      </c>
      <c r="D27" s="77" t="s">
        <v>133</v>
      </c>
      <c r="E27" s="76" t="s">
        <v>155</v>
      </c>
      <c r="F27" s="74" t="s">
        <v>77</v>
      </c>
    </row>
    <row r="28" spans="1:6" x14ac:dyDescent="0.25">
      <c r="A28" s="72">
        <v>22</v>
      </c>
      <c r="B28" s="73" t="s">
        <v>141</v>
      </c>
      <c r="C28" s="77" t="s">
        <v>73</v>
      </c>
      <c r="D28" s="79" t="s">
        <v>59</v>
      </c>
      <c r="E28" s="74" t="s">
        <v>59</v>
      </c>
      <c r="F28" s="74" t="s">
        <v>77</v>
      </c>
    </row>
    <row r="29" spans="1:6" x14ac:dyDescent="0.25">
      <c r="A29" s="72">
        <v>23</v>
      </c>
      <c r="B29" s="73" t="s">
        <v>84</v>
      </c>
      <c r="C29" s="77" t="s">
        <v>74</v>
      </c>
      <c r="D29" s="77" t="s">
        <v>181</v>
      </c>
      <c r="E29" s="74" t="s">
        <v>156</v>
      </c>
      <c r="F29" s="74" t="s">
        <v>77</v>
      </c>
    </row>
    <row r="30" spans="1:6" ht="25.5" x14ac:dyDescent="0.25">
      <c r="A30" s="72">
        <v>24</v>
      </c>
      <c r="B30" s="73" t="s">
        <v>142</v>
      </c>
      <c r="C30" s="77" t="s">
        <v>65</v>
      </c>
      <c r="D30" s="77" t="s">
        <v>195</v>
      </c>
      <c r="E30" s="76" t="s">
        <v>55</v>
      </c>
      <c r="F30" s="74" t="s">
        <v>77</v>
      </c>
    </row>
    <row r="31" spans="1:6" x14ac:dyDescent="0.25">
      <c r="A31" s="72">
        <v>25</v>
      </c>
      <c r="B31" s="73" t="s">
        <v>85</v>
      </c>
      <c r="C31" s="77" t="s">
        <v>143</v>
      </c>
      <c r="D31" s="77" t="s">
        <v>182</v>
      </c>
      <c r="E31" s="74" t="s">
        <v>157</v>
      </c>
      <c r="F31" s="74" t="s">
        <v>77</v>
      </c>
    </row>
    <row r="32" spans="1:6" x14ac:dyDescent="0.25">
      <c r="A32" s="72">
        <v>26</v>
      </c>
      <c r="B32" s="73" t="s">
        <v>86</v>
      </c>
      <c r="C32" s="77" t="s">
        <v>81</v>
      </c>
      <c r="D32" s="77" t="s">
        <v>182</v>
      </c>
      <c r="E32" s="74" t="s">
        <v>157</v>
      </c>
      <c r="F32" s="74" t="s">
        <v>77</v>
      </c>
    </row>
    <row r="33" spans="1:6" ht="25.5" x14ac:dyDescent="0.25">
      <c r="A33" s="72">
        <v>27</v>
      </c>
      <c r="B33" s="73" t="s">
        <v>87</v>
      </c>
      <c r="C33" s="77" t="s">
        <v>82</v>
      </c>
      <c r="D33" s="77" t="s">
        <v>182</v>
      </c>
      <c r="E33" s="74" t="s">
        <v>157</v>
      </c>
      <c r="F33" s="74" t="s">
        <v>77</v>
      </c>
    </row>
    <row r="34" spans="1:6" x14ac:dyDescent="0.25">
      <c r="A34" s="273" t="s">
        <v>88</v>
      </c>
      <c r="B34" s="273"/>
      <c r="C34" s="273"/>
      <c r="D34" s="273"/>
      <c r="E34" s="273"/>
      <c r="F34" s="273"/>
    </row>
    <row r="35" spans="1:6" x14ac:dyDescent="0.25">
      <c r="A35" s="72">
        <v>28</v>
      </c>
      <c r="B35" s="73" t="s">
        <v>89</v>
      </c>
      <c r="C35" s="74" t="s">
        <v>54</v>
      </c>
      <c r="D35" s="77" t="s">
        <v>131</v>
      </c>
      <c r="E35" s="76" t="s">
        <v>55</v>
      </c>
      <c r="F35" s="74" t="s">
        <v>49</v>
      </c>
    </row>
    <row r="36" spans="1:6" x14ac:dyDescent="0.25">
      <c r="A36" s="72">
        <v>29</v>
      </c>
      <c r="B36" s="73" t="s">
        <v>183</v>
      </c>
      <c r="C36" s="74" t="s">
        <v>90</v>
      </c>
      <c r="D36" s="74" t="s">
        <v>59</v>
      </c>
      <c r="E36" s="74" t="s">
        <v>59</v>
      </c>
      <c r="F36" s="74" t="s">
        <v>49</v>
      </c>
    </row>
    <row r="37" spans="1:6" x14ac:dyDescent="0.25">
      <c r="A37" s="72">
        <v>30</v>
      </c>
      <c r="B37" s="73" t="s">
        <v>91</v>
      </c>
      <c r="C37" s="74" t="s">
        <v>92</v>
      </c>
      <c r="D37" s="77" t="s">
        <v>167</v>
      </c>
      <c r="E37" s="74" t="s">
        <v>59</v>
      </c>
      <c r="F37" s="74" t="s">
        <v>49</v>
      </c>
    </row>
    <row r="38" spans="1:6" ht="25.5" x14ac:dyDescent="0.25">
      <c r="A38" s="72">
        <v>31</v>
      </c>
      <c r="B38" s="78" t="s">
        <v>184</v>
      </c>
      <c r="C38" s="74" t="s">
        <v>93</v>
      </c>
      <c r="D38" s="77" t="s">
        <v>94</v>
      </c>
      <c r="E38" s="76" t="s">
        <v>162</v>
      </c>
      <c r="F38" s="74" t="s">
        <v>49</v>
      </c>
    </row>
    <row r="39" spans="1:6" ht="25.5" x14ac:dyDescent="0.25">
      <c r="A39" s="72">
        <v>32</v>
      </c>
      <c r="B39" s="78" t="s">
        <v>185</v>
      </c>
      <c r="C39" s="77" t="s">
        <v>95</v>
      </c>
      <c r="D39" s="77" t="s">
        <v>186</v>
      </c>
      <c r="E39" s="74" t="s">
        <v>163</v>
      </c>
      <c r="F39" s="74" t="s">
        <v>49</v>
      </c>
    </row>
    <row r="40" spans="1:6" ht="25.5" x14ac:dyDescent="0.25">
      <c r="A40" s="72">
        <v>33</v>
      </c>
      <c r="B40" s="78" t="s">
        <v>144</v>
      </c>
      <c r="C40" s="77" t="s">
        <v>145</v>
      </c>
      <c r="D40" s="77" t="s">
        <v>146</v>
      </c>
      <c r="E40" s="76" t="s">
        <v>55</v>
      </c>
      <c r="F40" s="74" t="s">
        <v>49</v>
      </c>
    </row>
    <row r="41" spans="1:6" x14ac:dyDescent="0.25">
      <c r="A41" s="273" t="s">
        <v>98</v>
      </c>
      <c r="B41" s="273"/>
      <c r="C41" s="273"/>
      <c r="D41" s="273"/>
      <c r="E41" s="273"/>
      <c r="F41" s="273"/>
    </row>
    <row r="42" spans="1:6" ht="38.25" x14ac:dyDescent="0.25">
      <c r="A42" s="72">
        <v>34</v>
      </c>
      <c r="B42" s="78" t="s">
        <v>187</v>
      </c>
      <c r="C42" s="77" t="s">
        <v>96</v>
      </c>
      <c r="D42" s="77" t="s">
        <v>188</v>
      </c>
      <c r="E42" s="74" t="s">
        <v>161</v>
      </c>
      <c r="F42" s="74" t="s">
        <v>97</v>
      </c>
    </row>
    <row r="43" spans="1:6" x14ac:dyDescent="0.25">
      <c r="A43" s="72">
        <v>35</v>
      </c>
      <c r="B43" s="78" t="s">
        <v>147</v>
      </c>
      <c r="C43" s="77" t="s">
        <v>148</v>
      </c>
      <c r="D43" s="77" t="s">
        <v>149</v>
      </c>
      <c r="E43" s="76" t="s">
        <v>160</v>
      </c>
      <c r="F43" s="74" t="s">
        <v>77</v>
      </c>
    </row>
    <row r="44" spans="1:6" ht="25.5" x14ac:dyDescent="0.25">
      <c r="A44" s="72">
        <v>36</v>
      </c>
      <c r="B44" s="73" t="s">
        <v>150</v>
      </c>
      <c r="C44" s="77" t="s">
        <v>151</v>
      </c>
      <c r="D44" s="77" t="s">
        <v>133</v>
      </c>
      <c r="E44" s="74" t="s">
        <v>157</v>
      </c>
      <c r="F44" s="74" t="s">
        <v>77</v>
      </c>
    </row>
    <row r="45" spans="1:6" x14ac:dyDescent="0.25">
      <c r="A45" s="72"/>
      <c r="B45" s="73" t="s">
        <v>196</v>
      </c>
      <c r="C45" s="73" t="s">
        <v>197</v>
      </c>
      <c r="D45" s="73" t="s">
        <v>198</v>
      </c>
      <c r="E45" s="74"/>
      <c r="F45" s="74"/>
    </row>
    <row r="46" spans="1:6" x14ac:dyDescent="0.25">
      <c r="A46" s="72"/>
      <c r="B46" s="73" t="s">
        <v>199</v>
      </c>
      <c r="C46" s="73" t="s">
        <v>200</v>
      </c>
      <c r="D46" s="73" t="s">
        <v>201</v>
      </c>
      <c r="E46" s="74"/>
      <c r="F46" s="74"/>
    </row>
    <row r="47" spans="1:6" x14ac:dyDescent="0.25">
      <c r="A47" s="72"/>
      <c r="B47" s="73" t="s">
        <v>202</v>
      </c>
      <c r="C47" s="73" t="s">
        <v>203</v>
      </c>
      <c r="D47" s="73" t="s">
        <v>204</v>
      </c>
      <c r="E47" s="74"/>
      <c r="F47" s="74"/>
    </row>
    <row r="48" spans="1:6" x14ac:dyDescent="0.25">
      <c r="A48" s="72"/>
      <c r="B48" s="73" t="s">
        <v>205</v>
      </c>
      <c r="C48" s="73" t="s">
        <v>206</v>
      </c>
      <c r="D48" s="73"/>
      <c r="E48" s="74"/>
      <c r="F48" s="74"/>
    </row>
    <row r="49" spans="1:6" x14ac:dyDescent="0.25">
      <c r="A49" s="72"/>
      <c r="B49" s="73" t="s">
        <v>207</v>
      </c>
      <c r="C49" s="73"/>
      <c r="D49" s="73"/>
      <c r="E49" s="74"/>
      <c r="F49" s="74"/>
    </row>
    <row r="51" spans="1:6" x14ac:dyDescent="0.2">
      <c r="A51" s="80" t="s">
        <v>152</v>
      </c>
      <c r="B51" s="274" t="s">
        <v>153</v>
      </c>
      <c r="C51" s="274"/>
    </row>
  </sheetData>
  <mergeCells count="8">
    <mergeCell ref="A41:F41"/>
    <mergeCell ref="B51:C51"/>
    <mergeCell ref="A4:F4"/>
    <mergeCell ref="F10:F15"/>
    <mergeCell ref="A16:F16"/>
    <mergeCell ref="F17:F19"/>
    <mergeCell ref="A20:F20"/>
    <mergeCell ref="A34:F34"/>
  </mergeCells>
  <hyperlinks>
    <hyperlink ref="B51" r:id="rId1" xr:uid="{EABCB601-AFA2-4401-A3B6-533A4770D7B4}"/>
  </hyperlinks>
  <printOptions horizontalCentered="1"/>
  <pageMargins left="0" right="0" top="0" bottom="0" header="0" footer="0"/>
  <pageSetup scale="77"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45"/>
  <sheetViews>
    <sheetView showGridLines="0" workbookViewId="0">
      <selection sqref="A1:O2"/>
    </sheetView>
  </sheetViews>
  <sheetFormatPr defaultRowHeight="15" x14ac:dyDescent="0.25"/>
  <cols>
    <col min="1" max="1" width="9.140625" style="96"/>
  </cols>
  <sheetData>
    <row r="1" spans="1:15" ht="31.5" customHeight="1" x14ac:dyDescent="0.25">
      <c r="A1" s="276" t="s">
        <v>216</v>
      </c>
      <c r="B1" s="277"/>
      <c r="C1" s="277"/>
      <c r="D1" s="277"/>
      <c r="E1" s="277"/>
      <c r="F1" s="277"/>
      <c r="G1" s="277"/>
      <c r="H1" s="277"/>
      <c r="I1" s="277"/>
      <c r="J1" s="277"/>
      <c r="K1" s="277"/>
      <c r="L1" s="277"/>
      <c r="M1" s="277"/>
      <c r="N1" s="277"/>
      <c r="O1" s="278"/>
    </row>
    <row r="2" spans="1:15" x14ac:dyDescent="0.25">
      <c r="A2" s="279"/>
      <c r="B2" s="280"/>
      <c r="C2" s="280"/>
      <c r="D2" s="280"/>
      <c r="E2" s="280"/>
      <c r="F2" s="280"/>
      <c r="G2" s="280"/>
      <c r="H2" s="280"/>
      <c r="I2" s="280"/>
      <c r="J2" s="280"/>
      <c r="K2" s="280"/>
      <c r="L2" s="280"/>
      <c r="M2" s="280"/>
      <c r="N2" s="280"/>
      <c r="O2" s="281"/>
    </row>
    <row r="3" spans="1:15" ht="15.75" customHeight="1" x14ac:dyDescent="0.25">
      <c r="A3" s="291" t="s">
        <v>219</v>
      </c>
      <c r="B3" s="292"/>
      <c r="C3" s="292"/>
      <c r="D3" s="292"/>
      <c r="E3" s="292"/>
      <c r="F3" s="292"/>
      <c r="G3" s="292"/>
      <c r="H3" s="292"/>
      <c r="I3" s="292"/>
      <c r="J3" s="292"/>
      <c r="K3" s="292"/>
      <c r="L3" s="292"/>
      <c r="M3" s="292"/>
      <c r="N3" s="292"/>
      <c r="O3" s="293"/>
    </row>
    <row r="4" spans="1:15" ht="15.75" customHeight="1" x14ac:dyDescent="0.25">
      <c r="A4" s="291"/>
      <c r="B4" s="292"/>
      <c r="C4" s="292"/>
      <c r="D4" s="292"/>
      <c r="E4" s="292"/>
      <c r="F4" s="292"/>
      <c r="G4" s="292"/>
      <c r="H4" s="292"/>
      <c r="I4" s="292"/>
      <c r="J4" s="292"/>
      <c r="K4" s="292"/>
      <c r="L4" s="292"/>
      <c r="M4" s="292"/>
      <c r="N4" s="292"/>
      <c r="O4" s="293"/>
    </row>
    <row r="5" spans="1:15" ht="15" customHeight="1" x14ac:dyDescent="0.25">
      <c r="A5" s="291"/>
      <c r="B5" s="292"/>
      <c r="C5" s="292"/>
      <c r="D5" s="292"/>
      <c r="E5" s="292"/>
      <c r="F5" s="292"/>
      <c r="G5" s="292"/>
      <c r="H5" s="292"/>
      <c r="I5" s="292"/>
      <c r="J5" s="292"/>
      <c r="K5" s="292"/>
      <c r="L5" s="292"/>
      <c r="M5" s="292"/>
      <c r="N5" s="292"/>
      <c r="O5" s="293"/>
    </row>
    <row r="6" spans="1:15" ht="15.75" customHeight="1" x14ac:dyDescent="0.25">
      <c r="A6" s="291"/>
      <c r="B6" s="292"/>
      <c r="C6" s="292"/>
      <c r="D6" s="292"/>
      <c r="E6" s="292"/>
      <c r="F6" s="292"/>
      <c r="G6" s="292"/>
      <c r="H6" s="292"/>
      <c r="I6" s="292"/>
      <c r="J6" s="292"/>
      <c r="K6" s="292"/>
      <c r="L6" s="292"/>
      <c r="M6" s="292"/>
      <c r="N6" s="292"/>
      <c r="O6" s="293"/>
    </row>
    <row r="7" spans="1:15" ht="15.75" customHeight="1" x14ac:dyDescent="0.25">
      <c r="A7" s="97"/>
      <c r="B7" s="98"/>
      <c r="C7" s="98"/>
      <c r="D7" s="98"/>
      <c r="E7" s="98"/>
      <c r="F7" s="98"/>
      <c r="G7" s="98"/>
      <c r="H7" s="98"/>
      <c r="I7" s="98"/>
      <c r="J7" s="98"/>
      <c r="K7" s="98"/>
      <c r="L7" s="98"/>
      <c r="M7" s="98"/>
      <c r="N7" s="98"/>
      <c r="O7" s="99"/>
    </row>
    <row r="8" spans="1:15" ht="15.75" customHeight="1" x14ac:dyDescent="0.25">
      <c r="A8" s="291" t="s">
        <v>220</v>
      </c>
      <c r="B8" s="292"/>
      <c r="C8" s="292"/>
      <c r="D8" s="292"/>
      <c r="E8" s="292"/>
      <c r="F8" s="292"/>
      <c r="G8" s="292"/>
      <c r="H8" s="292"/>
      <c r="I8" s="292"/>
      <c r="J8" s="292"/>
      <c r="K8" s="292"/>
      <c r="L8" s="292"/>
      <c r="M8" s="292"/>
      <c r="N8" s="292"/>
      <c r="O8" s="293"/>
    </row>
    <row r="9" spans="1:15" ht="15.75" customHeight="1" x14ac:dyDescent="0.25">
      <c r="A9" s="291"/>
      <c r="B9" s="292"/>
      <c r="C9" s="292"/>
      <c r="D9" s="292"/>
      <c r="E9" s="292"/>
      <c r="F9" s="292"/>
      <c r="G9" s="292"/>
      <c r="H9" s="292"/>
      <c r="I9" s="292"/>
      <c r="J9" s="292"/>
      <c r="K9" s="292"/>
      <c r="L9" s="292"/>
      <c r="M9" s="292"/>
      <c r="N9" s="292"/>
      <c r="O9" s="293"/>
    </row>
    <row r="10" spans="1:15" ht="15" customHeight="1" x14ac:dyDescent="0.25">
      <c r="A10" s="291"/>
      <c r="B10" s="292"/>
      <c r="C10" s="292"/>
      <c r="D10" s="292"/>
      <c r="E10" s="292"/>
      <c r="F10" s="292"/>
      <c r="G10" s="292"/>
      <c r="H10" s="292"/>
      <c r="I10" s="292"/>
      <c r="J10" s="292"/>
      <c r="K10" s="292"/>
      <c r="L10" s="292"/>
      <c r="M10" s="292"/>
      <c r="N10" s="292"/>
      <c r="O10" s="293"/>
    </row>
    <row r="11" spans="1:15" ht="15" customHeight="1" x14ac:dyDescent="0.25">
      <c r="A11" s="291"/>
      <c r="B11" s="292"/>
      <c r="C11" s="292"/>
      <c r="D11" s="292"/>
      <c r="E11" s="292"/>
      <c r="F11" s="292"/>
      <c r="G11" s="292"/>
      <c r="H11" s="292"/>
      <c r="I11" s="292"/>
      <c r="J11" s="292"/>
      <c r="K11" s="292"/>
      <c r="L11" s="292"/>
      <c r="M11" s="292"/>
      <c r="N11" s="292"/>
      <c r="O11" s="293"/>
    </row>
    <row r="12" spans="1:15" ht="15" customHeight="1" x14ac:dyDescent="0.25">
      <c r="A12" s="291"/>
      <c r="B12" s="292"/>
      <c r="C12" s="292"/>
      <c r="D12" s="292"/>
      <c r="E12" s="292"/>
      <c r="F12" s="292"/>
      <c r="G12" s="292"/>
      <c r="H12" s="292"/>
      <c r="I12" s="292"/>
      <c r="J12" s="292"/>
      <c r="K12" s="292"/>
      <c r="L12" s="292"/>
      <c r="M12" s="292"/>
      <c r="N12" s="292"/>
      <c r="O12" s="293"/>
    </row>
    <row r="13" spans="1:15" ht="15" customHeight="1" x14ac:dyDescent="0.25">
      <c r="A13" s="291"/>
      <c r="B13" s="292"/>
      <c r="C13" s="292"/>
      <c r="D13" s="292"/>
      <c r="E13" s="292"/>
      <c r="F13" s="292"/>
      <c r="G13" s="292"/>
      <c r="H13" s="292"/>
      <c r="I13" s="292"/>
      <c r="J13" s="292"/>
      <c r="K13" s="292"/>
      <c r="L13" s="292"/>
      <c r="M13" s="292"/>
      <c r="N13" s="292"/>
      <c r="O13" s="293"/>
    </row>
    <row r="14" spans="1:15" ht="15" customHeight="1" x14ac:dyDescent="0.25">
      <c r="A14" s="291"/>
      <c r="B14" s="292"/>
      <c r="C14" s="292"/>
      <c r="D14" s="292"/>
      <c r="E14" s="292"/>
      <c r="F14" s="292"/>
      <c r="G14" s="292"/>
      <c r="H14" s="292"/>
      <c r="I14" s="292"/>
      <c r="J14" s="292"/>
      <c r="K14" s="292"/>
      <c r="L14" s="292"/>
      <c r="M14" s="292"/>
      <c r="N14" s="292"/>
      <c r="O14" s="293"/>
    </row>
    <row r="15" spans="1:15" ht="15" customHeight="1" x14ac:dyDescent="0.25">
      <c r="A15" s="291"/>
      <c r="B15" s="292"/>
      <c r="C15" s="292"/>
      <c r="D15" s="292"/>
      <c r="E15" s="292"/>
      <c r="F15" s="292"/>
      <c r="G15" s="292"/>
      <c r="H15" s="292"/>
      <c r="I15" s="292"/>
      <c r="J15" s="292"/>
      <c r="K15" s="292"/>
      <c r="L15" s="292"/>
      <c r="M15" s="292"/>
      <c r="N15" s="292"/>
      <c r="O15" s="293"/>
    </row>
    <row r="16" spans="1:15" ht="15.75" customHeight="1" x14ac:dyDescent="0.25">
      <c r="A16" s="282" t="s">
        <v>217</v>
      </c>
      <c r="B16" s="283"/>
      <c r="C16" s="283"/>
      <c r="D16" s="283"/>
      <c r="E16" s="283"/>
      <c r="F16" s="283"/>
      <c r="G16" s="283"/>
      <c r="H16" s="283"/>
      <c r="I16" s="283"/>
      <c r="J16" s="283"/>
      <c r="K16" s="283"/>
      <c r="L16" s="283"/>
      <c r="M16" s="283"/>
      <c r="N16" s="283"/>
      <c r="O16" s="284"/>
    </row>
    <row r="17" spans="1:15" ht="15.75" customHeight="1" x14ac:dyDescent="0.25">
      <c r="A17" s="282"/>
      <c r="B17" s="283"/>
      <c r="C17" s="283"/>
      <c r="D17" s="283"/>
      <c r="E17" s="283"/>
      <c r="F17" s="283"/>
      <c r="G17" s="283"/>
      <c r="H17" s="283"/>
      <c r="I17" s="283"/>
      <c r="J17" s="283"/>
      <c r="K17" s="283"/>
      <c r="L17" s="283"/>
      <c r="M17" s="283"/>
      <c r="N17" s="283"/>
      <c r="O17" s="284"/>
    </row>
    <row r="18" spans="1:15" ht="15.75" customHeight="1" x14ac:dyDescent="0.25">
      <c r="A18" s="285" t="s">
        <v>221</v>
      </c>
      <c r="B18" s="286"/>
      <c r="C18" s="286"/>
      <c r="D18" s="286"/>
      <c r="E18" s="286"/>
      <c r="F18" s="286"/>
      <c r="G18" s="286"/>
      <c r="H18" s="286"/>
      <c r="I18" s="286"/>
      <c r="J18" s="286"/>
      <c r="K18" s="286"/>
      <c r="L18" s="286"/>
      <c r="M18" s="286"/>
      <c r="N18" s="286"/>
      <c r="O18" s="287"/>
    </row>
    <row r="19" spans="1:15" ht="15.75" customHeight="1" x14ac:dyDescent="0.25">
      <c r="A19" s="285"/>
      <c r="B19" s="286"/>
      <c r="C19" s="286"/>
      <c r="D19" s="286"/>
      <c r="E19" s="286"/>
      <c r="F19" s="286"/>
      <c r="G19" s="286"/>
      <c r="H19" s="286"/>
      <c r="I19" s="286"/>
      <c r="J19" s="286"/>
      <c r="K19" s="286"/>
      <c r="L19" s="286"/>
      <c r="M19" s="286"/>
      <c r="N19" s="286"/>
      <c r="O19" s="287"/>
    </row>
    <row r="20" spans="1:15" ht="15.75" customHeight="1" x14ac:dyDescent="0.25">
      <c r="A20" s="285"/>
      <c r="B20" s="286"/>
      <c r="C20" s="286"/>
      <c r="D20" s="286"/>
      <c r="E20" s="286"/>
      <c r="F20" s="286"/>
      <c r="G20" s="286"/>
      <c r="H20" s="286"/>
      <c r="I20" s="286"/>
      <c r="J20" s="286"/>
      <c r="K20" s="286"/>
      <c r="L20" s="286"/>
      <c r="M20" s="286"/>
      <c r="N20" s="286"/>
      <c r="O20" s="287"/>
    </row>
    <row r="21" spans="1:15" ht="15.75" customHeight="1" x14ac:dyDescent="0.25">
      <c r="A21" s="285"/>
      <c r="B21" s="286"/>
      <c r="C21" s="286"/>
      <c r="D21" s="286"/>
      <c r="E21" s="286"/>
      <c r="F21" s="286"/>
      <c r="G21" s="286"/>
      <c r="H21" s="286"/>
      <c r="I21" s="286"/>
      <c r="J21" s="286"/>
      <c r="K21" s="286"/>
      <c r="L21" s="286"/>
      <c r="M21" s="286"/>
      <c r="N21" s="286"/>
      <c r="O21" s="287"/>
    </row>
    <row r="22" spans="1:15" ht="15.75" customHeight="1" x14ac:dyDescent="0.25">
      <c r="A22" s="285"/>
      <c r="B22" s="286"/>
      <c r="C22" s="286"/>
      <c r="D22" s="286"/>
      <c r="E22" s="286"/>
      <c r="F22" s="286"/>
      <c r="G22" s="286"/>
      <c r="H22" s="286"/>
      <c r="I22" s="286"/>
      <c r="J22" s="286"/>
      <c r="K22" s="286"/>
      <c r="L22" s="286"/>
      <c r="M22" s="286"/>
      <c r="N22" s="286"/>
      <c r="O22" s="287"/>
    </row>
    <row r="23" spans="1:15" ht="15.75" customHeight="1" x14ac:dyDescent="0.25">
      <c r="A23" s="285" t="s">
        <v>222</v>
      </c>
      <c r="B23" s="286"/>
      <c r="C23" s="286"/>
      <c r="D23" s="286"/>
      <c r="E23" s="286"/>
      <c r="F23" s="286"/>
      <c r="G23" s="286"/>
      <c r="H23" s="286"/>
      <c r="I23" s="286"/>
      <c r="J23" s="286"/>
      <c r="K23" s="286"/>
      <c r="L23" s="286"/>
      <c r="M23" s="286"/>
      <c r="N23" s="286"/>
      <c r="O23" s="287"/>
    </row>
    <row r="24" spans="1:15" ht="15.75" customHeight="1" x14ac:dyDescent="0.25">
      <c r="A24" s="285"/>
      <c r="B24" s="286"/>
      <c r="C24" s="286"/>
      <c r="D24" s="286"/>
      <c r="E24" s="286"/>
      <c r="F24" s="286"/>
      <c r="G24" s="286"/>
      <c r="H24" s="286"/>
      <c r="I24" s="286"/>
      <c r="J24" s="286"/>
      <c r="K24" s="286"/>
      <c r="L24" s="286"/>
      <c r="M24" s="286"/>
      <c r="N24" s="286"/>
      <c r="O24" s="287"/>
    </row>
    <row r="25" spans="1:15" ht="15.75" customHeight="1" x14ac:dyDescent="0.25">
      <c r="A25" s="285"/>
      <c r="B25" s="286"/>
      <c r="C25" s="286"/>
      <c r="D25" s="286"/>
      <c r="E25" s="286"/>
      <c r="F25" s="286"/>
      <c r="G25" s="286"/>
      <c r="H25" s="286"/>
      <c r="I25" s="286"/>
      <c r="J25" s="286"/>
      <c r="K25" s="286"/>
      <c r="L25" s="286"/>
      <c r="M25" s="286"/>
      <c r="N25" s="286"/>
      <c r="O25" s="287"/>
    </row>
    <row r="26" spans="1:15" ht="15.75" customHeight="1" x14ac:dyDescent="0.25">
      <c r="A26" s="285" t="s">
        <v>223</v>
      </c>
      <c r="B26" s="286"/>
      <c r="C26" s="286"/>
      <c r="D26" s="286"/>
      <c r="E26" s="286"/>
      <c r="F26" s="286"/>
      <c r="G26" s="286"/>
      <c r="H26" s="286"/>
      <c r="I26" s="286"/>
      <c r="J26" s="286"/>
      <c r="K26" s="286"/>
      <c r="L26" s="286"/>
      <c r="M26" s="286"/>
      <c r="N26" s="286"/>
      <c r="O26" s="287"/>
    </row>
    <row r="27" spans="1:15" ht="15" customHeight="1" x14ac:dyDescent="0.25">
      <c r="A27" s="285"/>
      <c r="B27" s="286"/>
      <c r="C27" s="286"/>
      <c r="D27" s="286"/>
      <c r="E27" s="286"/>
      <c r="F27" s="286"/>
      <c r="G27" s="286"/>
      <c r="H27" s="286"/>
      <c r="I27" s="286"/>
      <c r="J27" s="286"/>
      <c r="K27" s="286"/>
      <c r="L27" s="286"/>
      <c r="M27" s="286"/>
      <c r="N27" s="286"/>
      <c r="O27" s="287"/>
    </row>
    <row r="28" spans="1:15" ht="15" customHeight="1" x14ac:dyDescent="0.25">
      <c r="A28" s="285"/>
      <c r="B28" s="286"/>
      <c r="C28" s="286"/>
      <c r="D28" s="286"/>
      <c r="E28" s="286"/>
      <c r="F28" s="286"/>
      <c r="G28" s="286"/>
      <c r="H28" s="286"/>
      <c r="I28" s="286"/>
      <c r="J28" s="286"/>
      <c r="K28" s="286"/>
      <c r="L28" s="286"/>
      <c r="M28" s="286"/>
      <c r="N28" s="286"/>
      <c r="O28" s="287"/>
    </row>
    <row r="29" spans="1:15" ht="15.75" customHeight="1" x14ac:dyDescent="0.25">
      <c r="A29" s="285"/>
      <c r="B29" s="286"/>
      <c r="C29" s="286"/>
      <c r="D29" s="286"/>
      <c r="E29" s="286"/>
      <c r="F29" s="286"/>
      <c r="G29" s="286"/>
      <c r="H29" s="286"/>
      <c r="I29" s="286"/>
      <c r="J29" s="286"/>
      <c r="K29" s="286"/>
      <c r="L29" s="286"/>
      <c r="M29" s="286"/>
      <c r="N29" s="286"/>
      <c r="O29" s="287"/>
    </row>
    <row r="30" spans="1:15" ht="15.75" customHeight="1" x14ac:dyDescent="0.25">
      <c r="A30" s="285"/>
      <c r="B30" s="286"/>
      <c r="C30" s="286"/>
      <c r="D30" s="286"/>
      <c r="E30" s="286"/>
      <c r="F30" s="286"/>
      <c r="G30" s="286"/>
      <c r="H30" s="286"/>
      <c r="I30" s="286"/>
      <c r="J30" s="286"/>
      <c r="K30" s="286"/>
      <c r="L30" s="286"/>
      <c r="M30" s="286"/>
      <c r="N30" s="286"/>
      <c r="O30" s="287"/>
    </row>
    <row r="31" spans="1:15" ht="15.75" customHeight="1" x14ac:dyDescent="0.25">
      <c r="A31" s="285"/>
      <c r="B31" s="286"/>
      <c r="C31" s="286"/>
      <c r="D31" s="286"/>
      <c r="E31" s="286"/>
      <c r="F31" s="286"/>
      <c r="G31" s="286"/>
      <c r="H31" s="286"/>
      <c r="I31" s="286"/>
      <c r="J31" s="286"/>
      <c r="K31" s="286"/>
      <c r="L31" s="286"/>
      <c r="M31" s="286"/>
      <c r="N31" s="286"/>
      <c r="O31" s="287"/>
    </row>
    <row r="32" spans="1:15" ht="15.75" customHeight="1" x14ac:dyDescent="0.25">
      <c r="A32" s="285" t="s">
        <v>224</v>
      </c>
      <c r="B32" s="286"/>
      <c r="C32" s="286"/>
      <c r="D32" s="286"/>
      <c r="E32" s="286"/>
      <c r="F32" s="286"/>
      <c r="G32" s="286"/>
      <c r="H32" s="286"/>
      <c r="I32" s="286"/>
      <c r="J32" s="286"/>
      <c r="K32" s="286"/>
      <c r="L32" s="286"/>
      <c r="M32" s="286"/>
      <c r="N32" s="286"/>
      <c r="O32" s="287"/>
    </row>
    <row r="33" spans="1:15" ht="15.75" customHeight="1" x14ac:dyDescent="0.25">
      <c r="A33" s="285"/>
      <c r="B33" s="286"/>
      <c r="C33" s="286"/>
      <c r="D33" s="286"/>
      <c r="E33" s="286"/>
      <c r="F33" s="286"/>
      <c r="G33" s="286"/>
      <c r="H33" s="286"/>
      <c r="I33" s="286"/>
      <c r="J33" s="286"/>
      <c r="K33" s="286"/>
      <c r="L33" s="286"/>
      <c r="M33" s="286"/>
      <c r="N33" s="286"/>
      <c r="O33" s="287"/>
    </row>
    <row r="34" spans="1:15" ht="15.75" customHeight="1" x14ac:dyDescent="0.25">
      <c r="A34" s="285"/>
      <c r="B34" s="286"/>
      <c r="C34" s="286"/>
      <c r="D34" s="286"/>
      <c r="E34" s="286"/>
      <c r="F34" s="286"/>
      <c r="G34" s="286"/>
      <c r="H34" s="286"/>
      <c r="I34" s="286"/>
      <c r="J34" s="286"/>
      <c r="K34" s="286"/>
      <c r="L34" s="286"/>
      <c r="M34" s="286"/>
      <c r="N34" s="286"/>
      <c r="O34" s="287"/>
    </row>
    <row r="35" spans="1:15" ht="15.75" customHeight="1" x14ac:dyDescent="0.25">
      <c r="A35" s="285"/>
      <c r="B35" s="286"/>
      <c r="C35" s="286"/>
      <c r="D35" s="286"/>
      <c r="E35" s="286"/>
      <c r="F35" s="286"/>
      <c r="G35" s="286"/>
      <c r="H35" s="286"/>
      <c r="I35" s="286"/>
      <c r="J35" s="286"/>
      <c r="K35" s="286"/>
      <c r="L35" s="286"/>
      <c r="M35" s="286"/>
      <c r="N35" s="286"/>
      <c r="O35" s="287"/>
    </row>
    <row r="36" spans="1:15" ht="15.75" customHeight="1" x14ac:dyDescent="0.25">
      <c r="A36" s="285"/>
      <c r="B36" s="286"/>
      <c r="C36" s="286"/>
      <c r="D36" s="286"/>
      <c r="E36" s="286"/>
      <c r="F36" s="286"/>
      <c r="G36" s="286"/>
      <c r="H36" s="286"/>
      <c r="I36" s="286"/>
      <c r="J36" s="286"/>
      <c r="K36" s="286"/>
      <c r="L36" s="286"/>
      <c r="M36" s="286"/>
      <c r="N36" s="286"/>
      <c r="O36" s="287"/>
    </row>
    <row r="37" spans="1:15" ht="15.75" customHeight="1" x14ac:dyDescent="0.25">
      <c r="A37" s="288" t="s">
        <v>218</v>
      </c>
      <c r="B37" s="289"/>
      <c r="C37" s="289"/>
      <c r="D37" s="289"/>
      <c r="E37" s="289"/>
      <c r="F37" s="289"/>
      <c r="G37" s="289"/>
      <c r="H37" s="289"/>
      <c r="I37" s="289"/>
      <c r="J37" s="289"/>
      <c r="K37" s="289"/>
      <c r="L37" s="289"/>
      <c r="M37" s="289"/>
      <c r="N37" s="289"/>
      <c r="O37" s="290"/>
    </row>
    <row r="38" spans="1:15" x14ac:dyDescent="0.25">
      <c r="A38" s="288"/>
      <c r="B38" s="289"/>
      <c r="C38" s="289"/>
      <c r="D38" s="289"/>
      <c r="E38" s="289"/>
      <c r="F38" s="289"/>
      <c r="G38" s="289"/>
      <c r="H38" s="289"/>
      <c r="I38" s="289"/>
      <c r="J38" s="289"/>
      <c r="K38" s="289"/>
      <c r="L38" s="289"/>
      <c r="M38" s="289"/>
      <c r="N38" s="289"/>
      <c r="O38" s="290"/>
    </row>
    <row r="39" spans="1:15" ht="15.75" customHeight="1" x14ac:dyDescent="0.25">
      <c r="A39" s="291" t="s">
        <v>225</v>
      </c>
      <c r="B39" s="292"/>
      <c r="C39" s="292"/>
      <c r="D39" s="292"/>
      <c r="E39" s="292"/>
      <c r="F39" s="292"/>
      <c r="G39" s="292"/>
      <c r="H39" s="292"/>
      <c r="I39" s="292"/>
      <c r="J39" s="292"/>
      <c r="K39" s="292"/>
      <c r="L39" s="292"/>
      <c r="M39" s="292"/>
      <c r="N39" s="292"/>
      <c r="O39" s="293"/>
    </row>
    <row r="40" spans="1:15" ht="15" customHeight="1" x14ac:dyDescent="0.25">
      <c r="A40" s="291"/>
      <c r="B40" s="292"/>
      <c r="C40" s="292"/>
      <c r="D40" s="292"/>
      <c r="E40" s="292"/>
      <c r="F40" s="292"/>
      <c r="G40" s="292"/>
      <c r="H40" s="292"/>
      <c r="I40" s="292"/>
      <c r="J40" s="292"/>
      <c r="K40" s="292"/>
      <c r="L40" s="292"/>
      <c r="M40" s="292"/>
      <c r="N40" s="292"/>
      <c r="O40" s="293"/>
    </row>
    <row r="41" spans="1:15" ht="15" customHeight="1" x14ac:dyDescent="0.25">
      <c r="A41" s="291"/>
      <c r="B41" s="292"/>
      <c r="C41" s="292"/>
      <c r="D41" s="292"/>
      <c r="E41" s="292"/>
      <c r="F41" s="292"/>
      <c r="G41" s="292"/>
      <c r="H41" s="292"/>
      <c r="I41" s="292"/>
      <c r="J41" s="292"/>
      <c r="K41" s="292"/>
      <c r="L41" s="292"/>
      <c r="M41" s="292"/>
      <c r="N41" s="292"/>
      <c r="O41" s="293"/>
    </row>
    <row r="42" spans="1:15" ht="15" customHeight="1" x14ac:dyDescent="0.25">
      <c r="A42" s="291"/>
      <c r="B42" s="292"/>
      <c r="C42" s="292"/>
      <c r="D42" s="292"/>
      <c r="E42" s="292"/>
      <c r="F42" s="292"/>
      <c r="G42" s="292"/>
      <c r="H42" s="292"/>
      <c r="I42" s="292"/>
      <c r="J42" s="292"/>
      <c r="K42" s="292"/>
      <c r="L42" s="292"/>
      <c r="M42" s="292"/>
      <c r="N42" s="292"/>
      <c r="O42" s="293"/>
    </row>
    <row r="43" spans="1:15" ht="15.75" thickBot="1" x14ac:dyDescent="0.3">
      <c r="A43" s="294"/>
      <c r="B43" s="295"/>
      <c r="C43" s="295"/>
      <c r="D43" s="295"/>
      <c r="E43" s="295"/>
      <c r="F43" s="295"/>
      <c r="G43" s="295"/>
      <c r="H43" s="295"/>
      <c r="I43" s="295"/>
      <c r="J43" s="295"/>
      <c r="K43" s="295"/>
      <c r="L43" s="295"/>
      <c r="M43" s="295"/>
      <c r="N43" s="295"/>
      <c r="O43" s="296"/>
    </row>
    <row r="44" spans="1:15" x14ac:dyDescent="0.25">
      <c r="A44" s="171"/>
    </row>
    <row r="45" spans="1:15" x14ac:dyDescent="0.25">
      <c r="A45" s="170"/>
    </row>
  </sheetData>
  <mergeCells count="10">
    <mergeCell ref="A37:O38"/>
    <mergeCell ref="A39:O43"/>
    <mergeCell ref="A3:O6"/>
    <mergeCell ref="A8:O15"/>
    <mergeCell ref="A32:O36"/>
    <mergeCell ref="A1:O2"/>
    <mergeCell ref="A16:O17"/>
    <mergeCell ref="A18:O22"/>
    <mergeCell ref="A23:O25"/>
    <mergeCell ref="A26:O31"/>
  </mergeCells>
  <pageMargins left="0" right="0" top="0" bottom="0" header="0" footer="0"/>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Penn State Extension - ReadMe</vt:lpstr>
      <vt:lpstr>Cover Sheet</vt:lpstr>
      <vt:lpstr>Background</vt:lpstr>
      <vt:lpstr>Table</vt:lpstr>
      <vt:lpstr>Trait Key</vt:lpstr>
      <vt:lpstr>OMD Story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Spackman, Dayton J</cp:lastModifiedBy>
  <cp:lastPrinted>2020-11-03T14:35:53Z</cp:lastPrinted>
  <dcterms:created xsi:type="dcterms:W3CDTF">2009-11-19T12:04:31Z</dcterms:created>
  <dcterms:modified xsi:type="dcterms:W3CDTF">2020-11-04T12:24:26Z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