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autoCompressPictures="0" defaultThemeVersion="124226"/>
  <mc:AlternateContent xmlns:mc="http://schemas.openxmlformats.org/markup-compatibility/2006">
    <mc:Choice Requires="x15">
      <x15ac:absPath xmlns:x15ac="http://schemas.microsoft.com/office/spreadsheetml/2010/11/ac" url="https://pennstateoffice365-my.sharepoint.com/personal/cmw29_psu_edu/Documents/2023 Corn Silage Reports/2023/Report files/"/>
    </mc:Choice>
  </mc:AlternateContent>
  <xr:revisionPtr revIDLastSave="122" documentId="13_ncr:1_{2218E4D4-B696-431F-B629-403AE995841D}" xr6:coauthVersionLast="47" xr6:coauthVersionMax="47" xr10:uidLastSave="{B3D15A72-F37C-4B36-98A0-1B9DAC02D725}"/>
  <bookViews>
    <workbookView xWindow="20370" yWindow="-4680" windowWidth="29040" windowHeight="15840" activeTab="3" xr2:uid="{00000000-000D-0000-FFFF-FFFF00000000}"/>
  </bookViews>
  <sheets>
    <sheet name="Penn State Extension - ReadMe" sheetId="6" r:id="rId1"/>
    <sheet name="Cover Sheet" sheetId="2" r:id="rId2"/>
    <sheet name="Background" sheetId="12" r:id="rId3"/>
    <sheet name="Table" sheetId="10" r:id="rId4"/>
    <sheet name="Trait Key" sheetId="9" r:id="rId5"/>
    <sheet name="OMD Story" sheetId="11" r:id="rId6"/>
  </sheets>
  <definedNames>
    <definedName name="_xlnm.Print_Titles" localSheetId="3">Table!$1:$9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12" l="1"/>
  <c r="C24" i="12"/>
  <c r="C25" i="12"/>
  <c r="C26" i="12"/>
</calcChain>
</file>

<file path=xl/sharedStrings.xml><?xml version="1.0" encoding="utf-8"?>
<sst xmlns="http://schemas.openxmlformats.org/spreadsheetml/2006/main" count="852" uniqueCount="356">
  <si>
    <t>Brand</t>
  </si>
  <si>
    <t>Hybrid</t>
  </si>
  <si>
    <t>Starch</t>
  </si>
  <si>
    <t>Lignin</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</si>
  <si>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</si>
  <si>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</si>
  <si>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</si>
  <si>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</si>
  <si>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</si>
  <si>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</si>
  <si>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</si>
  <si>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</si>
  <si>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</si>
  <si>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</si>
  <si>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</si>
  <si>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</si>
  <si>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</si>
  <si>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</si>
  <si>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</si>
  <si>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</si>
  <si>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</si>
  <si>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</si>
  <si>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</si>
  <si>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</si>
  <si>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</si>
  <si>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</si>
  <si>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</si>
  <si>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Production Details:  Penn State/PDMP Corn Silage Hybrid Evaluation Trials</t>
  </si>
  <si>
    <t>Cooperator</t>
  </si>
  <si>
    <t>Planting Date</t>
  </si>
  <si>
    <t>Soil Type</t>
  </si>
  <si>
    <t>Previous Crop</t>
  </si>
  <si>
    <t>Starter Fertilizer</t>
  </si>
  <si>
    <t>Insecticide</t>
  </si>
  <si>
    <t>Manure</t>
  </si>
  <si>
    <t>Fertilizer</t>
  </si>
  <si>
    <t>Harvest Date</t>
  </si>
  <si>
    <t>Month</t>
  </si>
  <si>
    <t>GDD</t>
  </si>
  <si>
    <t>Seasonal Total</t>
  </si>
  <si>
    <t>c The Pennsylvania State University 2015</t>
  </si>
  <si>
    <t xml:space="preserve">Precip. Data: </t>
  </si>
  <si>
    <t>GDD data:</t>
  </si>
  <si>
    <t>Agrisure Viptera 3110</t>
  </si>
  <si>
    <t>Agrisure Viptera 3111</t>
  </si>
  <si>
    <t>Field Summary:</t>
  </si>
  <si>
    <t>Cry1Ab</t>
  </si>
  <si>
    <t>Cry1F</t>
  </si>
  <si>
    <t>Cry3Bb1</t>
  </si>
  <si>
    <t>YieldGard VT Triple</t>
  </si>
  <si>
    <t>post-</t>
  </si>
  <si>
    <t>Tillage</t>
  </si>
  <si>
    <t>Weather Summary:</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</si>
  <si>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</si>
  <si>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</si>
  <si>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</si>
  <si>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</si>
  <si>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</si>
  <si>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</si>
  <si>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</si>
  <si>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</si>
  <si>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</si>
  <si>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</si>
  <si>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</si>
  <si>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</si>
  <si>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</si>
  <si>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</si>
  <si>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</si>
  <si>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Ash</t>
  </si>
  <si>
    <t>Conventional</t>
  </si>
  <si>
    <t>Pop.</t>
  </si>
  <si>
    <t>CEW</t>
  </si>
  <si>
    <t xml:space="preserve">Site: </t>
  </si>
  <si>
    <t>%DM</t>
  </si>
  <si>
    <t>LSD(0.1)</t>
  </si>
  <si>
    <t>CV%</t>
  </si>
  <si>
    <t>Overall Mean</t>
  </si>
  <si>
    <t>OMD</t>
  </si>
  <si>
    <t>TFA</t>
  </si>
  <si>
    <t>IVSD</t>
  </si>
  <si>
    <t>The OMD Index</t>
  </si>
  <si>
    <t>How is the OMD Index Used?</t>
  </si>
  <si>
    <t>Conclusion</t>
  </si>
  <si>
    <r>
      <rPr>
        <b/>
        <sz val="12"/>
        <rFont val="Calibri"/>
        <family val="2"/>
        <scheme val="minor"/>
      </rPr>
      <t>Use of OMDI:</t>
    </r>
    <r>
      <rPr>
        <b/>
        <sz val="11"/>
        <rFont val="Calibri"/>
        <family val="2"/>
        <scheme val="minor"/>
      </rPr>
      <t xml:space="preserve"> </t>
    </r>
    <r>
      <rPr>
        <sz val="11"/>
        <rFont val="Calibri"/>
        <family val="2"/>
        <scheme val="minor"/>
      </rPr>
      <t xml:space="preserve">The OMD index is intended to represent the digestible portion of silage dry matter and is based on chemical analyses. OMD does not represent the absolute digestibility of silage organic matter, but it is representative of the potentially digestible </t>
    </r>
    <r>
      <rPr>
        <sz val="12"/>
        <rFont val="Calibri"/>
        <family val="2"/>
        <scheme val="minor"/>
      </rPr>
      <t xml:space="preserve">organic matter and can be used when comparing silage hybrids. </t>
    </r>
    <r>
      <rPr>
        <b/>
        <i/>
        <sz val="12"/>
        <rFont val="Calibri"/>
        <family val="2"/>
        <scheme val="minor"/>
      </rPr>
      <t>Simply put, the higher the OMD value, the higher the overall expected digestibility of the silage. </t>
    </r>
    <r>
      <rPr>
        <sz val="12"/>
        <rFont val="Calibri"/>
        <family val="2"/>
        <scheme val="minor"/>
      </rPr>
      <t xml:space="preserve"> OMD reflects the digestibility of key nutrients within the entire plant.  Producers without carryover of silage should consider the interaction of OMD and DOM (digestible organic matter yield per acre) as yield of digestible organic matter will be equally as relevant as OMD.</t>
    </r>
  </si>
  <si>
    <t>Organic matter digestibility is not a new measure. For years, researchers and nutritionists have used digestibility estimates to formulate rations for dairy cattle. Today, integrating these data is a useful practice to gauge silage value and match hybrid to farm needs. Put simply, OMD measures whole plant digestibility.  Emphasis is on digestibility of all main nutrients.  In the end, we hope OMD serves to facilitate discussion among producer, seed consultant, and dairy nutritionist as to which hybrids offer the best nutrient value for dairy cows.</t>
  </si>
  <si>
    <r>
      <t>Traits</t>
    </r>
    <r>
      <rPr>
        <b/>
        <vertAlign val="superscript"/>
        <sz val="11"/>
        <color theme="1"/>
        <rFont val="Calibri"/>
        <family val="2"/>
        <scheme val="minor"/>
      </rPr>
      <t>1</t>
    </r>
  </si>
  <si>
    <t>Relative Maturity</t>
  </si>
  <si>
    <t>Dry Matter</t>
  </si>
  <si>
    <r>
      <t>NIRS</t>
    </r>
    <r>
      <rPr>
        <b/>
        <vertAlign val="superscript"/>
        <sz val="11"/>
        <color theme="1"/>
        <rFont val="Calibri"/>
        <family val="2"/>
        <scheme val="minor"/>
      </rPr>
      <t>3</t>
    </r>
  </si>
  <si>
    <t>OM Yield</t>
  </si>
  <si>
    <t>DOM Yield</t>
  </si>
  <si>
    <t>Crude Protein</t>
  </si>
  <si>
    <t>NDFD  30</t>
  </si>
  <si>
    <t>Plants/ac</t>
  </si>
  <si>
    <r>
      <t>%</t>
    </r>
    <r>
      <rPr>
        <b/>
        <vertAlign val="superscript"/>
        <sz val="10"/>
        <color theme="1"/>
        <rFont val="Calibri"/>
        <family val="2"/>
        <scheme val="minor"/>
      </rPr>
      <t>2</t>
    </r>
  </si>
  <si>
    <r>
      <t>tons/ac</t>
    </r>
    <r>
      <rPr>
        <b/>
        <vertAlign val="superscript"/>
        <sz val="10"/>
        <rFont val="Calibri"/>
        <family val="2"/>
        <scheme val="minor"/>
      </rPr>
      <t>8</t>
    </r>
  </si>
  <si>
    <r>
      <t>%</t>
    </r>
    <r>
      <rPr>
        <b/>
        <vertAlign val="superscript"/>
        <sz val="10"/>
        <color theme="1"/>
        <rFont val="Calibri"/>
        <family val="2"/>
        <scheme val="minor"/>
      </rPr>
      <t>10</t>
    </r>
  </si>
  <si>
    <r>
      <rPr>
        <b/>
        <vertAlign val="superscript"/>
        <sz val="11"/>
        <color theme="1"/>
        <rFont val="Calibri"/>
        <family val="2"/>
        <scheme val="minor"/>
      </rPr>
      <t>1</t>
    </r>
    <r>
      <rPr>
        <b/>
        <sz val="11"/>
        <color theme="1"/>
        <rFont val="Calibri"/>
        <family val="2"/>
        <scheme val="minor"/>
      </rPr>
      <t xml:space="preserve"> Traits: </t>
    </r>
    <r>
      <rPr>
        <sz val="11"/>
        <color theme="1"/>
        <rFont val="Calibri"/>
        <family val="2"/>
        <scheme val="minor"/>
      </rPr>
      <t xml:space="preserve">See tab " Trait Key" for individual trait designation. </t>
    </r>
  </si>
  <si>
    <r>
      <rPr>
        <b/>
        <vertAlign val="superscript"/>
        <sz val="11"/>
        <color theme="1"/>
        <rFont val="Calibri"/>
        <family val="2"/>
        <scheme val="minor"/>
      </rPr>
      <t xml:space="preserve">3 </t>
    </r>
    <r>
      <rPr>
        <b/>
        <sz val="11"/>
        <color theme="1"/>
        <rFont val="Calibri"/>
        <family val="2"/>
        <scheme val="minor"/>
      </rPr>
      <t>NIRS</t>
    </r>
    <r>
      <rPr>
        <sz val="11"/>
        <color theme="1"/>
        <rFont val="Calibri"/>
        <family val="2"/>
        <scheme val="minor"/>
      </rPr>
      <t>: Near Infrared Spectroscopy</t>
    </r>
  </si>
  <si>
    <r>
      <rPr>
        <b/>
        <vertAlign val="superscript"/>
        <sz val="11"/>
        <color rgb="FF000000"/>
        <rFont val="Calibri"/>
        <family val="2"/>
        <scheme val="minor"/>
      </rPr>
      <t xml:space="preserve">6 </t>
    </r>
    <r>
      <rPr>
        <b/>
        <sz val="11"/>
        <color rgb="FF000000"/>
        <rFont val="Calibri"/>
        <family val="2"/>
        <scheme val="minor"/>
      </rPr>
      <t xml:space="preserve">IVSD: </t>
    </r>
    <r>
      <rPr>
        <sz val="11"/>
        <color rgb="FF000000"/>
        <rFont val="Calibri"/>
        <family val="2"/>
        <scheme val="minor"/>
      </rPr>
      <t xml:space="preserve">Starch digestibiliy (% of starch) is analyzed by an in vitro wet chemistry method on samples ground through a 1-mm screen and incubated for 4 hours (IVSD). </t>
    </r>
  </si>
  <si>
    <r>
      <rPr>
        <b/>
        <vertAlign val="superscript"/>
        <sz val="11"/>
        <rFont val="Calibri"/>
        <family val="2"/>
        <scheme val="minor"/>
      </rPr>
      <t xml:space="preserve">10 </t>
    </r>
    <r>
      <rPr>
        <b/>
        <sz val="11"/>
        <rFont val="Calibri"/>
        <family val="2"/>
        <scheme val="minor"/>
      </rPr>
      <t xml:space="preserve">OMD: Organic Matter Digestibility - </t>
    </r>
    <r>
      <rPr>
        <sz val="11"/>
        <rFont val="Calibri"/>
        <family val="2"/>
        <scheme val="minor"/>
      </rPr>
      <t xml:space="preserve">Please see "OMD Story" tab for information on how to use this column
</t>
    </r>
  </si>
  <si>
    <r>
      <rPr>
        <b/>
        <sz val="11"/>
        <color rgb="FF000000"/>
        <rFont val="Calibri"/>
        <family val="2"/>
      </rPr>
      <t xml:space="preserve">NS </t>
    </r>
    <r>
      <rPr>
        <sz val="11"/>
        <color rgb="FF000000"/>
        <rFont val="Calibri"/>
        <family val="2"/>
      </rPr>
      <t>= Not Significant</t>
    </r>
  </si>
  <si>
    <t>Dayton Spackman</t>
  </si>
  <si>
    <t>djs5487@gmail.com</t>
  </si>
  <si>
    <t>https://climate.com</t>
  </si>
  <si>
    <r>
      <rPr>
        <b/>
        <sz val="11"/>
        <rFont val="Calibri"/>
        <family val="2"/>
        <scheme val="minor"/>
      </rPr>
      <t>Notes:</t>
    </r>
    <r>
      <rPr>
        <sz val="11"/>
        <rFont val="Calibri"/>
        <family val="2"/>
        <scheme val="minor"/>
      </rPr>
      <t xml:space="preserve"> SEE BACKGROUND TAB</t>
    </r>
  </si>
  <si>
    <t>Precip. In.</t>
  </si>
  <si>
    <t>http://climatesmartfarming.org/tools/csf-growing-degree-day-calculator/</t>
  </si>
  <si>
    <t>Juniata</t>
  </si>
  <si>
    <t>Reinford Farms</t>
  </si>
  <si>
    <t>NDFom</t>
  </si>
  <si>
    <t>uNDF 240 hr</t>
  </si>
  <si>
    <t>Herbicides             pre-</t>
  </si>
  <si>
    <r>
      <t>FDMS</t>
    </r>
    <r>
      <rPr>
        <b/>
        <vertAlign val="superscript"/>
        <sz val="11"/>
        <color theme="1"/>
        <rFont val="Calibri"/>
        <family val="2"/>
        <scheme val="minor"/>
      </rPr>
      <t>4</t>
    </r>
  </si>
  <si>
    <r>
      <t>WC</t>
    </r>
    <r>
      <rPr>
        <b/>
        <vertAlign val="superscript"/>
        <sz val="11"/>
        <color theme="1"/>
        <rFont val="Calibri"/>
        <family val="2"/>
        <scheme val="minor"/>
      </rPr>
      <t>5</t>
    </r>
  </si>
  <si>
    <t>Fresh Yield</t>
  </si>
  <si>
    <t>%NDF</t>
  </si>
  <si>
    <r>
      <t>%Starch</t>
    </r>
    <r>
      <rPr>
        <b/>
        <vertAlign val="superscript"/>
        <sz val="10"/>
        <color theme="1"/>
        <rFont val="Calibri"/>
        <family val="2"/>
        <scheme val="minor"/>
      </rPr>
      <t>6</t>
    </r>
  </si>
  <si>
    <r>
      <t>tons/ac</t>
    </r>
    <r>
      <rPr>
        <b/>
        <vertAlign val="superscript"/>
        <sz val="10"/>
        <rFont val="Calibri"/>
        <family val="2"/>
        <scheme val="minor"/>
      </rPr>
      <t>7</t>
    </r>
  </si>
  <si>
    <r>
      <t>tons/ac</t>
    </r>
    <r>
      <rPr>
        <b/>
        <vertAlign val="superscript"/>
        <sz val="10"/>
        <color theme="1"/>
        <rFont val="Calibri"/>
        <family val="2"/>
        <scheme val="minor"/>
      </rPr>
      <t>9</t>
    </r>
  </si>
  <si>
    <t>Growmark FS</t>
  </si>
  <si>
    <t>FS 6306T RIB</t>
  </si>
  <si>
    <t>Revere Seed</t>
  </si>
  <si>
    <t>Hubner</t>
  </si>
  <si>
    <t>H6755RCSS</t>
  </si>
  <si>
    <t>Channel</t>
  </si>
  <si>
    <t>1307 TCRIB</t>
  </si>
  <si>
    <t>Dekalb</t>
  </si>
  <si>
    <t>DKC64-44RIB</t>
  </si>
  <si>
    <t>Mid-Atlantic</t>
  </si>
  <si>
    <t>Chemgro</t>
  </si>
  <si>
    <t>7539D4Z</t>
  </si>
  <si>
    <t>DKC61-80RIB</t>
  </si>
  <si>
    <t>Seed Consultants</t>
  </si>
  <si>
    <t>SC1183AM</t>
  </si>
  <si>
    <t>SC1122Q</t>
  </si>
  <si>
    <t>Kings Agriseeds</t>
  </si>
  <si>
    <t>DKC61-40RIB</t>
  </si>
  <si>
    <t>Pioneer</t>
  </si>
  <si>
    <t>DKC67-66RIB</t>
  </si>
  <si>
    <t>Brevant</t>
  </si>
  <si>
    <t>7789RSX</t>
  </si>
  <si>
    <t>SC1112AM</t>
  </si>
  <si>
    <t>B12F08Q</t>
  </si>
  <si>
    <r>
      <rPr>
        <b/>
        <vertAlign val="superscript"/>
        <sz val="11"/>
        <color theme="1"/>
        <rFont val="Calibri"/>
        <family val="2"/>
        <scheme val="minor"/>
      </rPr>
      <t xml:space="preserve">2 </t>
    </r>
    <r>
      <rPr>
        <b/>
        <sz val="11"/>
        <color theme="1"/>
        <rFont val="Calibri"/>
        <family val="2"/>
        <scheme val="minor"/>
      </rPr>
      <t xml:space="preserve">Dry Matter: </t>
    </r>
    <r>
      <rPr>
        <sz val="11"/>
        <color theme="1"/>
        <rFont val="Calibri"/>
        <family val="2"/>
        <scheme val="minor"/>
      </rPr>
      <t xml:space="preserve">Tables are sorted by dry matter. </t>
    </r>
    <r>
      <rPr>
        <i/>
        <u/>
        <sz val="11"/>
        <color theme="1"/>
        <rFont val="Calibri"/>
        <family val="2"/>
        <scheme val="minor"/>
      </rPr>
      <t>Avoid making comparisons with hybrids that differ significantly in dry matter.</t>
    </r>
  </si>
  <si>
    <r>
      <rPr>
        <b/>
        <vertAlign val="superscript"/>
        <sz val="11"/>
        <rFont val="Calibri"/>
        <family val="2"/>
        <scheme val="minor"/>
      </rPr>
      <t xml:space="preserve">4 </t>
    </r>
    <r>
      <rPr>
        <b/>
        <sz val="11"/>
        <rFont val="Calibri"/>
        <family val="2"/>
        <scheme val="minor"/>
      </rPr>
      <t xml:space="preserve">FDMS: </t>
    </r>
    <r>
      <rPr>
        <sz val="11"/>
        <rFont val="Calibri"/>
        <family val="2"/>
        <scheme val="minor"/>
      </rPr>
      <t>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t>
    </r>
  </si>
  <si>
    <r>
      <rPr>
        <b/>
        <vertAlign val="superscript"/>
        <sz val="11"/>
        <rFont val="Calibri"/>
        <family val="2"/>
        <scheme val="minor"/>
      </rPr>
      <t>5</t>
    </r>
    <r>
      <rPr>
        <sz val="11"/>
        <rFont val="Calibri"/>
        <family val="2"/>
        <scheme val="minor"/>
      </rPr>
      <t xml:space="preserve"> </t>
    </r>
    <r>
      <rPr>
        <b/>
        <sz val="11"/>
        <rFont val="Calibri"/>
        <family val="2"/>
        <scheme val="minor"/>
      </rPr>
      <t>WC</t>
    </r>
    <r>
      <rPr>
        <sz val="11"/>
        <rFont val="Calibri"/>
        <family val="2"/>
        <scheme val="minor"/>
      </rPr>
      <t>: Wet Chemistry</t>
    </r>
  </si>
  <si>
    <r>
      <rPr>
        <b/>
        <vertAlign val="superscript"/>
        <sz val="11"/>
        <rFont val="Calibri"/>
        <family val="2"/>
        <scheme val="minor"/>
      </rPr>
      <t>7</t>
    </r>
    <r>
      <rPr>
        <vertAlign val="superscript"/>
        <sz val="11"/>
        <rFont val="Calibri"/>
        <family val="2"/>
        <scheme val="minor"/>
      </rPr>
      <t xml:space="preserve"> </t>
    </r>
    <r>
      <rPr>
        <b/>
        <sz val="11"/>
        <rFont val="Calibri"/>
        <family val="2"/>
        <scheme val="minor"/>
      </rPr>
      <t>Fresh Yield:</t>
    </r>
    <r>
      <rPr>
        <b/>
        <vertAlign val="superscript"/>
        <sz val="11"/>
        <rFont val="Calibri"/>
        <family val="2"/>
        <scheme val="minor"/>
      </rPr>
      <t xml:space="preserve"> </t>
    </r>
    <r>
      <rPr>
        <sz val="11"/>
        <rFont val="Calibri"/>
        <family val="2"/>
        <scheme val="minor"/>
      </rPr>
      <t>Silage yields are expressed on a 35 percent DM basis; all other parameters are expressed on a dry matter basis.</t>
    </r>
  </si>
  <si>
    <r>
      <rPr>
        <b/>
        <vertAlign val="superscript"/>
        <sz val="11"/>
        <rFont val="Calibri"/>
        <family val="2"/>
        <scheme val="minor"/>
      </rPr>
      <t xml:space="preserve">9 </t>
    </r>
    <r>
      <rPr>
        <b/>
        <sz val="11"/>
        <rFont val="Calibri"/>
        <family val="2"/>
        <scheme val="minor"/>
      </rPr>
      <t xml:space="preserve">DOM Yield: </t>
    </r>
    <r>
      <rPr>
        <sz val="11"/>
        <rFont val="Calibri"/>
        <family val="2"/>
        <scheme val="minor"/>
      </rPr>
      <t>Yield of digestible organic matter.</t>
    </r>
  </si>
  <si>
    <t>Late maturity (110-120) day RM silage hybrids in Port Royal, PA</t>
  </si>
  <si>
    <t>WCR</t>
  </si>
  <si>
    <t>The digestibility of nutrients in corn silage is paramount when determining nutritional value. Starch and NDF are responsible for much of the digestible energy in corn silage. In order to give dairy producers and nutritionist a tool to evaluate corn silage hybrids, we developed a new digestibility index, called the Organic Matter Digestibility Index (OMDI or just OMD), and is based on digestibility of protein, fat, NDF, and starch.  The sum of which makes up approximately 86-88% of the organic matter in corn silage.</t>
  </si>
  <si>
    <t>The OMD index represents the digestible portion of silage organic matter and is based on chemical analyses only. It does not predict dry matter intake or milk production, although numerous studies clearly show that digestibility of forage organic matter is directly related to lactation performance of dairy cows. The OMD index does not represent the absolute digestibility of silage organic matter, as this can be reliably determined only in experiments with live animals.  But, OMD is representative of the potentially digestible organic matter of the whole plant and can be used to compare silage hybrids. Furthermore, simulation analyses using the Cornell Net Carbohydrate and Protein System (CNCPS v. 6.55; Cornell University, Ithaca, NY) show that OMD correlates reasonably well with model-predicted milk production of dairy cows fed a standard diet containing approx. 40% corn silage (dry matter basis).</t>
  </si>
  <si>
    <t xml:space="preserve">Feeding value of corn silage is mostly associated with digestibility of NDF or starch.  A long-standing goal of PDMP is to create a single measure of silage nutritive value using several variables associated with digestibility.  Traditional variables, crude protein (accounted for fiber-bound nitrogen), NDF, starch, lignin, and fat, are combined with digestibility determinations for NDF (FDMS NDFD30*) and starch (IVSD; 4-hour, 1-mm grind).  Once combined, these digestibility coefficients sum to predict OMD. </t>
  </si>
  <si>
    <t>* FDMS: 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  Hence, FDMS NDFD30 = 100</t>
  </si>
  <si>
    <t>The OMD Index is calculated using the following equation: OMDI (%) = {[(crude protein – NDFCP) × 0.89] + (total fatty acids × 0.75) + (starch × IVSD ÷ 100) + [(FDMS NDFom - lignin) × FDMS NDFD30 ÷ 100)]} ÷ [(crude protein – NDFCP) + total fatty acids + starch + (aNDFom – lignin)] × 100.</t>
  </si>
  <si>
    <t>Where: OMDI (%) is Organic Matter Digestibility Index; crude protein, total fatty acids, starch, NDFCP (NDF-bound crude protein), aNDFom (ash-free basis, amylase-treated NDF), and lignin (ash-free) are expressed as % of corn silage dry matter; 0.89 is assumed (based on literature data) coefficient of digestibility of silage crude protein; 0.75 is assumed (based on literature data) coefficient of digestibility of silage total fatty acids; IVSD is starch digestibility (by wet chemistry at 4-hour and sample ground through a 1-mm sieve) expressed as % of starch; and FDMS NDFD30.</t>
  </si>
  <si>
    <t>Penn State/PDMP Corn Silage Hybrid Testing Program 2023</t>
  </si>
  <si>
    <t>This report is prepared by: Alex Hristov (PSU Animal Sciences), Sergio Francisco (PSU Animal Sciences), Chris Canale (Cargill), Hanna Wells(PSU Plant Science), Dayton Spackman (PSU Plant Science), Charlie White (PSU Plant Science)</t>
  </si>
  <si>
    <t>Prepared by: Alex Hristov (PSU Animal Sciences), Sergio Francisco (PSU Animal Sciences), Chris Canale (Cargill), Hanna Wells(PSU Plant Science), Dayton Spackman (PSU Plant Science), Charlie White (PSU Plant Science)</t>
  </si>
  <si>
    <t>Handy BT Trait Table - https://www.texasinsects.org/uploads/4/9/3/0/49304017/bttraittable_feb_2023.pdf</t>
  </si>
  <si>
    <t>Trait ID #</t>
  </si>
  <si>
    <t>Trait packages, listed A-Z
= former name if applicable</t>
  </si>
  <si>
    <t>Bag-Tag code</t>
  </si>
  <si>
    <r>
      <t xml:space="preserve">Toxins in package**** Font type denotes target </t>
    </r>
    <r>
      <rPr>
        <sz val="11"/>
        <color theme="1"/>
        <rFont val="Calibri"/>
        <family val="2"/>
        <scheme val="minor"/>
      </rPr>
      <t xml:space="preserve"> Caterpillar or</t>
    </r>
    <r>
      <rPr>
        <i/>
        <sz val="11"/>
        <color theme="1"/>
        <rFont val="Calibri"/>
        <family val="2"/>
        <scheme val="minor"/>
      </rPr>
      <t xml:space="preserve"> rootworm</t>
    </r>
  </si>
  <si>
    <t>BCW</t>
  </si>
  <si>
    <t>ECB</t>
  </si>
  <si>
    <t>FAW</t>
  </si>
  <si>
    <t>SB</t>
  </si>
  <si>
    <t>SCB</t>
  </si>
  <si>
    <t>SWCB</t>
  </si>
  <si>
    <t>TAW</t>
  </si>
  <si>
    <t>WBC</t>
  </si>
  <si>
    <t>CRW</t>
  </si>
  <si>
    <t>Resistance cases for all Bts in package</t>
  </si>
  <si>
    <t>Non-Bt refuge, cornbelt</t>
  </si>
  <si>
    <t>Herbicide tolerance</t>
  </si>
  <si>
    <t>AcreMax</t>
  </si>
  <si>
    <t>AM</t>
  </si>
  <si>
    <t>Cry1Ab - Cry1F</t>
  </si>
  <si>
    <t>x</t>
  </si>
  <si>
    <t>CEW  FAW  WBC</t>
  </si>
  <si>
    <t>5% in bag</t>
  </si>
  <si>
    <t>GLY    LL</t>
  </si>
  <si>
    <t>AcreMax CRW</t>
  </si>
  <si>
    <t>AMRW</t>
  </si>
  <si>
    <t>Cry34Ab1 - Cry35Ab1</t>
  </si>
  <si>
    <t>NCR   WCR</t>
  </si>
  <si>
    <t>10% in bag</t>
  </si>
  <si>
    <t>AcreMax1</t>
  </si>
  <si>
    <t>AM1</t>
  </si>
  <si>
    <r>
      <t xml:space="preserve">Cry1F - </t>
    </r>
    <r>
      <rPr>
        <i/>
        <sz val="11"/>
        <color rgb="FF000000"/>
        <rFont val="Calibri"/>
        <family val="2"/>
      </rPr>
      <t>Cry34Ab1 - Cry35Ab1</t>
    </r>
  </si>
  <si>
    <t>ECB    FAW  NCR  SWCB  WBC WCR</t>
  </si>
  <si>
    <t>10% in bag 20% ECB</t>
  </si>
  <si>
    <t>AcreMax Leptra</t>
  </si>
  <si>
    <t>AML</t>
  </si>
  <si>
    <t>Cry1Ab - Cry1F - Vip3A</t>
  </si>
  <si>
    <t>AcreMax TRIsect</t>
  </si>
  <si>
    <t>AMT</t>
  </si>
  <si>
    <r>
      <t xml:space="preserve">Cry1Ab - Cry1F - </t>
    </r>
    <r>
      <rPr>
        <i/>
        <sz val="11"/>
        <color rgb="FF000000"/>
        <rFont val="Calibri"/>
        <family val="2"/>
      </rPr>
      <t>mCry3A</t>
    </r>
  </si>
  <si>
    <t>CEW  FAW  WBC  WCR</t>
  </si>
  <si>
    <t>AcreMax Xtra</t>
  </si>
  <si>
    <t>AMX</t>
  </si>
  <si>
    <r>
      <t xml:space="preserve">Cry1Ab - Cry1F - </t>
    </r>
    <r>
      <rPr>
        <i/>
        <sz val="11"/>
        <color rgb="FF000000"/>
        <rFont val="Calibri"/>
        <family val="2"/>
      </rPr>
      <t>Cry34Ab1 - Cry35Ab1</t>
    </r>
  </si>
  <si>
    <t>CEW  FAW  NCR WBC WCR</t>
  </si>
  <si>
    <t>AcreMax Xtreme</t>
  </si>
  <si>
    <t>AMXT</t>
  </si>
  <si>
    <r>
      <t xml:space="preserve">Cry1Ab - Cry1F - </t>
    </r>
    <r>
      <rPr>
        <i/>
        <sz val="11"/>
        <color rgb="FF000000"/>
        <rFont val="Calibri"/>
        <family val="2"/>
      </rPr>
      <t>Cry34Ab1 - Cry35Ab1 - mCry3A</t>
    </r>
  </si>
  <si>
    <t>Agrisure  3010</t>
  </si>
  <si>
    <t>Agrisure  3000 GT &amp; 3011A</t>
  </si>
  <si>
    <t>3000GT 3011A</t>
  </si>
  <si>
    <r>
      <t xml:space="preserve">Cry1Ab - </t>
    </r>
    <r>
      <rPr>
        <i/>
        <sz val="11"/>
        <color rgb="FF000000"/>
        <rFont val="Calibri"/>
        <family val="2"/>
      </rPr>
      <t>mCry3A</t>
    </r>
  </si>
  <si>
    <t>CEW   WCR</t>
  </si>
  <si>
    <t>Agrisure Above = Agrisure 3120EZ</t>
  </si>
  <si>
    <t>AA</t>
  </si>
  <si>
    <t xml:space="preserve">Cry1Ab - Cry1F   </t>
  </si>
  <si>
    <t>GLY                        LL - check bag</t>
  </si>
  <si>
    <t xml:space="preserve">Agrisure Total = Agrisure 3122EZ       </t>
  </si>
  <si>
    <t>AT</t>
  </si>
  <si>
    <t>Cry1Ab - Vip3A</t>
  </si>
  <si>
    <r>
      <t xml:space="preserve">Cry1Ab - Vip3A - </t>
    </r>
    <r>
      <rPr>
        <i/>
        <sz val="11"/>
        <color rgb="FF000000"/>
        <rFont val="Calibri"/>
        <family val="2"/>
      </rPr>
      <t>mCry3A</t>
    </r>
  </si>
  <si>
    <t>Duracade = AgrisureDuracade 5122EZ</t>
  </si>
  <si>
    <t>D</t>
  </si>
  <si>
    <r>
      <t xml:space="preserve">Cry1Ab - Cry1F - </t>
    </r>
    <r>
      <rPr>
        <i/>
        <sz val="11"/>
        <color rgb="FF000000"/>
        <rFont val="Calibri"/>
        <family val="2"/>
      </rPr>
      <t>eCry3.1Ab - mCry3A</t>
    </r>
  </si>
  <si>
    <t>Duracade Viptera = AgrisureDuracade 5222EZ</t>
  </si>
  <si>
    <t>DV</t>
  </si>
  <si>
    <r>
      <t>Cry1Ab - Cry1F - Vip3A -</t>
    </r>
    <r>
      <rPr>
        <i/>
        <sz val="11"/>
        <color rgb="FF000000"/>
        <rFont val="Calibri"/>
        <family val="2"/>
      </rPr>
      <t xml:space="preserve"> eCry3.1Ab - mCry3A</t>
    </r>
  </si>
  <si>
    <t>Duracade Viptera Z3 = AgrisureDuracade 5332EZ</t>
  </si>
  <si>
    <t>DVZ</t>
  </si>
  <si>
    <r>
      <t xml:space="preserve">Cry1Ab - Cry1A.105 - Cry2Ab2 - Vip3A  </t>
    </r>
    <r>
      <rPr>
        <i/>
        <sz val="11"/>
        <color rgb="FF000000"/>
        <rFont val="Calibri"/>
        <family val="2"/>
      </rPr>
      <t>- eCry3.1Ab - mCry3A</t>
    </r>
  </si>
  <si>
    <t>Herculex  I</t>
  </si>
  <si>
    <t>HXI</t>
  </si>
  <si>
    <t>ECB   FAW  SWCB  WBC</t>
  </si>
  <si>
    <t>Herculex RW</t>
  </si>
  <si>
    <t>HXRW</t>
  </si>
  <si>
    <t>Herculex XTRA</t>
  </si>
  <si>
    <t>HXX</t>
  </si>
  <si>
    <t>ECB   FAW  NCR SWCB  WBC WCR</t>
  </si>
  <si>
    <t>Intrasect</t>
  </si>
  <si>
    <t>YHR</t>
  </si>
  <si>
    <t>Intrasect TRIsect</t>
  </si>
  <si>
    <t>CYHR</t>
  </si>
  <si>
    <t>Intrasect Xtra</t>
  </si>
  <si>
    <t>YXR</t>
  </si>
  <si>
    <t>CEW  FAW NCR WBC WCR</t>
  </si>
  <si>
    <t>Intrasect Xtreme</t>
  </si>
  <si>
    <t>CYXR</t>
  </si>
  <si>
    <r>
      <t>Cry1Ab - Cry1F -</t>
    </r>
    <r>
      <rPr>
        <i/>
        <sz val="11"/>
        <color rgb="FF000000"/>
        <rFont val="Calibri"/>
        <family val="2"/>
      </rPr>
      <t xml:space="preserve"> Cry34Ab1 - Cry35Ab1  - mCry3A</t>
    </r>
  </si>
  <si>
    <t>Leptra</t>
  </si>
  <si>
    <t>VYHR</t>
  </si>
  <si>
    <t>Powercore</t>
  </si>
  <si>
    <r>
      <t>PW</t>
    </r>
    <r>
      <rPr>
        <vertAlign val="superscript"/>
        <sz val="11"/>
        <color rgb="FF000000"/>
        <rFont val="Calibri"/>
        <family val="2"/>
      </rPr>
      <t xml:space="preserve"> </t>
    </r>
  </si>
  <si>
    <t>Cry1A.105 - Cry2Ab2 - Cry1F</t>
  </si>
  <si>
    <t>CEW  WBC</t>
  </si>
  <si>
    <t>Powercore Refuge Advanced</t>
  </si>
  <si>
    <t>PWRA</t>
  </si>
  <si>
    <t>Powercore Enlist Refuge Advanced</t>
  </si>
  <si>
    <t>PWE</t>
  </si>
  <si>
    <t>GLY    LL         2,4-D  fops</t>
  </si>
  <si>
    <t>QROME</t>
  </si>
  <si>
    <t>Q</t>
  </si>
  <si>
    <t>SmartStax</t>
  </si>
  <si>
    <t>SS, SX</t>
  </si>
  <si>
    <r>
      <t xml:space="preserve">Cry1A.105 - Cry2Ab2 - Cry1F - </t>
    </r>
    <r>
      <rPr>
        <i/>
        <sz val="11"/>
        <color rgb="FF000000"/>
        <rFont val="Calibri"/>
        <family val="2"/>
      </rPr>
      <t>Cry3Bb1 - Cry34Ab1 - Cry35Ab1</t>
    </r>
  </si>
  <si>
    <t>CEW  NCR  WBC  WCR</t>
  </si>
  <si>
    <t>SmartStax Refuge Advanced</t>
  </si>
  <si>
    <t>SXRA</t>
  </si>
  <si>
    <t>SmartStax Enlist</t>
  </si>
  <si>
    <t>SSE</t>
  </si>
  <si>
    <t>SmartStax RIB Complete</t>
  </si>
  <si>
    <t>SS           SSRIB</t>
  </si>
  <si>
    <t>SmartStax PRO Refuge Advanced</t>
  </si>
  <si>
    <t>SSPro</t>
  </si>
  <si>
    <r>
      <t xml:space="preserve">Cry1A.105 - Cry2Ab2 - Cry1F- </t>
    </r>
    <r>
      <rPr>
        <i/>
        <sz val="11"/>
        <color rgb="FF000000"/>
        <rFont val="Calibri"/>
        <family val="2"/>
      </rPr>
      <t>Cry3Bb1 - Cry34Ab1 -Cry35Ab1 - dvSnf7</t>
    </r>
  </si>
  <si>
    <t>SmartStax PRO Enlist Refuge Advanced</t>
  </si>
  <si>
    <r>
      <t xml:space="preserve">Cry1A.105 - Cry2Ab2 - Cry1F- </t>
    </r>
    <r>
      <rPr>
        <i/>
        <sz val="11"/>
        <color rgb="FF000000"/>
        <rFont val="Calibri"/>
        <family val="2"/>
      </rPr>
      <t>Cry3Bb1 - Cry34Ab1 - Cry35Ab1  - dvSnf7</t>
    </r>
  </si>
  <si>
    <t>SmartStax PRO with RNAi Technology</t>
  </si>
  <si>
    <t>SSPRORIB</t>
  </si>
  <si>
    <t>Trecepta</t>
  </si>
  <si>
    <t>TRE,TRC</t>
  </si>
  <si>
    <t>Cry1A.105 - Cry2Ab2 - Vip3A</t>
  </si>
  <si>
    <t>GLY</t>
  </si>
  <si>
    <r>
      <t>Trecepta RIB Complete</t>
    </r>
    <r>
      <rPr>
        <vertAlign val="superscript"/>
        <sz val="11"/>
        <color rgb="FF000000"/>
        <rFont val="Calibri"/>
        <family val="2"/>
      </rPr>
      <t xml:space="preserve">   </t>
    </r>
  </si>
  <si>
    <t>TRERIB TRCRIB</t>
  </si>
  <si>
    <t>TRIsect</t>
  </si>
  <si>
    <t>CHR</t>
  </si>
  <si>
    <r>
      <t xml:space="preserve">Cry1F - </t>
    </r>
    <r>
      <rPr>
        <i/>
        <sz val="11"/>
        <color rgb="FF000000"/>
        <rFont val="Calibri"/>
        <family val="2"/>
      </rPr>
      <t>mCry3A</t>
    </r>
  </si>
  <si>
    <t>ECB FAW SWCB WBC WCR</t>
  </si>
  <si>
    <t>Viptera = AgrisureViptera 3220EZ</t>
  </si>
  <si>
    <t>V</t>
  </si>
  <si>
    <t>Viptera Z3 = AgrisureViptera 3330EZ</t>
  </si>
  <si>
    <t>VZ</t>
  </si>
  <si>
    <t>Cry1Ab - Cry1A.105 - Cry2Ab2 - Vip3A</t>
  </si>
  <si>
    <t>Vorceed Enlist</t>
  </si>
  <si>
    <r>
      <t xml:space="preserve">Cry1A.105 - Cry2Ab2 - Cry1F- </t>
    </r>
    <r>
      <rPr>
        <i/>
        <sz val="11"/>
        <color rgb="FF000000"/>
        <rFont val="Calibri"/>
        <family val="2"/>
      </rPr>
      <t>Cry3Bb1 - Cry34Ab1 - Cry35Ab1 - dvSnf7</t>
    </r>
  </si>
  <si>
    <t>CEW  NCR  WBC</t>
  </si>
  <si>
    <t xml:space="preserve">VT Double PRO                </t>
  </si>
  <si>
    <t>VT2P</t>
  </si>
  <si>
    <t>Cry1A.105 - Cry2Ab2  </t>
  </si>
  <si>
    <t>VT2PRO</t>
  </si>
  <si>
    <t>VT2P RIB Complete</t>
  </si>
  <si>
    <t>VT2PRIB</t>
  </si>
  <si>
    <t>VT TriplePRO</t>
  </si>
  <si>
    <t>VT3P</t>
  </si>
  <si>
    <r>
      <t xml:space="preserve">Cry1A.105 - Cry2Ab2 - </t>
    </r>
    <r>
      <rPr>
        <i/>
        <sz val="11"/>
        <color rgb="FF000000"/>
        <rFont val="Calibri"/>
        <family val="2"/>
      </rPr>
      <t>Cry3Bb1</t>
    </r>
  </si>
  <si>
    <t>CEW  NCR  WCR</t>
  </si>
  <si>
    <t>VT3P RIB Complete</t>
  </si>
  <si>
    <t>VT3PRIB</t>
  </si>
  <si>
    <t>VT4Pro w/RNAi Tech.</t>
  </si>
  <si>
    <t>VT4PRO</t>
  </si>
  <si>
    <r>
      <t xml:space="preserve">Cry1A.105 - Cry2Ab2 - Vip3A  - </t>
    </r>
    <r>
      <rPr>
        <i/>
        <sz val="11"/>
        <color rgb="FF000000"/>
        <rFont val="Calibri"/>
        <family val="2"/>
      </rPr>
      <t>Cry3Bb1 - dvSnf7</t>
    </r>
  </si>
  <si>
    <t>YieldGard Corn Borer</t>
  </si>
  <si>
    <t>YGCB</t>
  </si>
  <si>
    <t xml:space="preserve">CEW </t>
  </si>
  <si>
    <t>YieldGard Rootworm</t>
  </si>
  <si>
    <t>YGRW</t>
  </si>
  <si>
    <t>NCR  WCR</t>
  </si>
  <si>
    <t>VT3</t>
  </si>
  <si>
    <r>
      <t xml:space="preserve">Cry1Ab - </t>
    </r>
    <r>
      <rPr>
        <i/>
        <sz val="11"/>
        <color rgb="FF000000"/>
        <rFont val="Calibri"/>
        <family val="2"/>
      </rPr>
      <t>Cry3Bb1</t>
    </r>
  </si>
  <si>
    <t>May 12-31</t>
  </si>
  <si>
    <t>June</t>
  </si>
  <si>
    <t>July</t>
  </si>
  <si>
    <t>August</t>
  </si>
  <si>
    <t>September 1-6</t>
  </si>
  <si>
    <t xml:space="preserve">This was one of the better years for this location. Previous years this site has often not been used. Overall, stand counts were good, however there were some plots on the end where the field sloped off that had slightly lower stand counts. This field had good fertility and minimal pest pressure. Weed control was adequate.  </t>
  </si>
  <si>
    <t>RT 61T99-D2</t>
  </si>
  <si>
    <t>212-40VT4PRIB</t>
  </si>
  <si>
    <t>MA5124VIP3110</t>
  </si>
  <si>
    <t>P14830Q</t>
  </si>
  <si>
    <t>MA5144D</t>
  </si>
  <si>
    <t>SC1134AM</t>
  </si>
  <si>
    <t>FS 6424V RIB</t>
  </si>
  <si>
    <t>Masters Choice</t>
  </si>
  <si>
    <t>MCT6367-D</t>
  </si>
  <si>
    <t>RT 64T39-D1</t>
  </si>
  <si>
    <t>FS 6202V RIB</t>
  </si>
  <si>
    <t>FS 6595V RIB</t>
  </si>
  <si>
    <t>1839 TCRIB</t>
  </si>
  <si>
    <t>1524 DV</t>
  </si>
  <si>
    <t>DKC115-81RIB</t>
  </si>
  <si>
    <t>MA5161DV</t>
  </si>
  <si>
    <t>Pine Creek Seed</t>
  </si>
  <si>
    <t>R6812GT</t>
  </si>
  <si>
    <t>SC1154AM</t>
  </si>
  <si>
    <t>215-99STXRIB</t>
  </si>
  <si>
    <t>Agrigold</t>
  </si>
  <si>
    <t>A645-16</t>
  </si>
  <si>
    <t>P17677Q</t>
  </si>
  <si>
    <t>215-15SSPRIB</t>
  </si>
  <si>
    <t>A647-35</t>
  </si>
  <si>
    <r>
      <rPr>
        <b/>
        <sz val="11"/>
        <rFont val="Calibri"/>
        <family val="2"/>
        <scheme val="minor"/>
      </rPr>
      <t>Cooperator:</t>
    </r>
    <r>
      <rPr>
        <sz val="11"/>
        <rFont val="Calibri"/>
        <family val="2"/>
        <scheme val="minor"/>
      </rPr>
      <t xml:space="preserve"> Reinford Farms</t>
    </r>
  </si>
  <si>
    <r>
      <rPr>
        <b/>
        <vertAlign val="superscript"/>
        <sz val="11"/>
        <rFont val="Calibri"/>
        <family val="2"/>
        <scheme val="minor"/>
      </rPr>
      <t xml:space="preserve">8 </t>
    </r>
    <r>
      <rPr>
        <b/>
        <sz val="11"/>
        <rFont val="Calibri"/>
        <family val="2"/>
        <scheme val="minor"/>
      </rPr>
      <t>OM Yield:</t>
    </r>
    <r>
      <rPr>
        <sz val="11"/>
        <rFont val="Calibri"/>
        <family val="2"/>
        <scheme val="minor"/>
      </rPr>
      <t xml:space="preserve"> Silage yield (tons/ac) expressed on an organic matter (OM) basis.</t>
    </r>
  </si>
  <si>
    <t>111-114 day hybrids</t>
  </si>
  <si>
    <t>111-114 day means</t>
  </si>
  <si>
    <t>115-118 day hybrids</t>
  </si>
  <si>
    <t>115-118 day means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</si>
</sst>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409]mmmm\ d\,\ yyyy;@"/>
  </numFmts>
  <fonts count="47" x14ac:knownFonts="1">
    <font>
      <sz val="11"/>
      <color theme="1"/>
      <name val="Calibri"/>
      <family val="2"/>
      <scheme val="minor"/>
    </font>
    <font>
      <sz val="10"/>
      <name val="Arial"/>
      <family val="2"/>
    </font>
    <font>
      <sz val="10"/>
      <name val="Arial"/>
      <family val="2"/>
    </font>
    <font>
      <sz val="10"/>
      <name val="Times New Roman"/>
      <family val="1"/>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000000"/>
      <name val="Calibri"/>
      <family val="2"/>
    </font>
    <font>
      <sz val="12"/>
      <color theme="1"/>
      <name val="Arial"/>
      <family val="2"/>
    </font>
    <font>
      <b/>
      <vertAlign val="superscript"/>
      <sz val="11"/>
      <name val="Calibri"/>
      <family val="2"/>
      <scheme val="minor"/>
    </font>
    <font>
      <b/>
      <vertAlign val="superscript"/>
      <sz val="11"/>
      <color theme="1"/>
      <name val="Calibri"/>
      <family val="2"/>
      <scheme val="minor"/>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rgb="FF000000"/>
      <name val="Calibri"/>
      <family val="2"/>
    </font>
    <font>
      <b/>
      <sz val="24"/>
      <name val="Calibri"/>
      <family val="2"/>
    </font>
    <font>
      <sz val="12"/>
      <name val="Calibri"/>
      <family val="2"/>
    </font>
    <font>
      <b/>
      <sz val="12"/>
      <name val="Calibri"/>
      <family val="2"/>
      <scheme val="minor"/>
    </font>
    <font>
      <b/>
      <i/>
      <sz val="12"/>
      <name val="Calibri"/>
      <family val="2"/>
      <scheme val="minor"/>
    </font>
    <font>
      <b/>
      <sz val="14"/>
      <name val="Calibri"/>
      <family val="2"/>
    </font>
    <font>
      <b/>
      <vertAlign val="superscript"/>
      <sz val="10"/>
      <color theme="1"/>
      <name val="Calibri"/>
      <family val="2"/>
      <scheme val="minor"/>
    </font>
    <font>
      <b/>
      <sz val="10"/>
      <name val="Calibri"/>
      <family val="2"/>
      <scheme val="minor"/>
    </font>
    <font>
      <b/>
      <vertAlign val="superscript"/>
      <sz val="10"/>
      <name val="Calibri"/>
      <family val="2"/>
      <scheme val="minor"/>
    </font>
    <font>
      <b/>
      <vertAlign val="superscript"/>
      <sz val="11"/>
      <color rgb="FF000000"/>
      <name val="Calibri"/>
      <family val="2"/>
      <scheme val="minor"/>
    </font>
    <font>
      <i/>
      <u/>
      <sz val="11"/>
      <color theme="1"/>
      <name val="Calibri"/>
      <family val="2"/>
      <scheme val="minor"/>
    </font>
    <font>
      <sz val="11"/>
      <color theme="1"/>
      <name val="Calibri"/>
      <family val="2"/>
      <scheme val="minor"/>
    </font>
    <font>
      <sz val="26"/>
      <color theme="0"/>
      <name val="Calibri"/>
      <family val="2"/>
      <scheme val="minor"/>
    </font>
    <font>
      <b/>
      <sz val="12"/>
      <color theme="0"/>
      <name val="Calibri"/>
      <family val="2"/>
      <scheme val="minor"/>
    </font>
    <font>
      <i/>
      <sz val="10"/>
      <color theme="1"/>
      <name val="Calibri"/>
      <family val="2"/>
      <scheme val="minor"/>
    </font>
    <font>
      <b/>
      <sz val="12"/>
      <color theme="1"/>
      <name val="Calibri"/>
      <family val="2"/>
      <scheme val="minor"/>
    </font>
    <font>
      <i/>
      <sz val="12"/>
      <color theme="1"/>
      <name val="Calibri"/>
      <family val="2"/>
      <scheme val="minor"/>
    </font>
    <font>
      <sz val="9"/>
      <name val="Calibri"/>
      <family val="2"/>
      <scheme val="minor"/>
    </font>
    <font>
      <sz val="8"/>
      <name val="Calibri"/>
      <family val="2"/>
      <scheme val="minor"/>
    </font>
    <font>
      <sz val="10"/>
      <name val="Calibri"/>
      <family val="2"/>
      <scheme val="minor"/>
    </font>
    <font>
      <i/>
      <sz val="11"/>
      <color theme="1"/>
      <name val="Calibri"/>
      <family val="2"/>
      <scheme val="minor"/>
    </font>
    <font>
      <sz val="11"/>
      <name val="Arial"/>
      <family val="2"/>
    </font>
    <font>
      <i/>
      <sz val="11"/>
      <color rgb="FF000000"/>
      <name val="Calibri"/>
      <family val="2"/>
    </font>
    <font>
      <vertAlign val="superscript"/>
      <sz val="11"/>
      <color rgb="FF000000"/>
      <name val="Calibri"/>
      <family val="2"/>
    </font>
    <font>
      <b/>
      <i/>
      <sz val="11"/>
      <color theme="1"/>
      <name val="Calibri"/>
      <family val="2"/>
      <scheme val="minor"/>
    </font>
  </fonts>
  <fills count="10">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FFFFFF"/>
        <bgColor indexed="64"/>
      </patternFill>
    </fill>
    <fill>
      <patternFill patternType="solid">
        <fgColor rgb="FFBFBFBF"/>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0" fontId="4" fillId="0" borderId="0" applyNumberFormat="0" applyFill="0" applyBorder="0" applyAlignment="0" applyProtection="0"/>
    <xf numFmtId="0" fontId="1" fillId="0" borderId="0"/>
    <xf numFmtId="0" fontId="2" fillId="0" borderId="0"/>
    <xf numFmtId="0" fontId="7" fillId="0" borderId="0"/>
    <xf numFmtId="0" fontId="7" fillId="0" borderId="0"/>
  </cellStyleXfs>
  <cellXfs count="333">
    <xf numFmtId="0" fontId="0" fillId="0" borderId="0" xfId="0"/>
    <xf numFmtId="0" fontId="0" fillId="0" borderId="0" xfId="0" applyAlignment="1">
      <alignment vertical="center"/>
    </xf>
    <xf numFmtId="0" fontId="3" fillId="0" borderId="0" xfId="0" applyFont="1" applyAlignment="1">
      <alignment vertical="center"/>
    </xf>
    <xf numFmtId="164" fontId="9" fillId="0" borderId="0" xfId="0" applyNumberFormat="1" applyFont="1" applyAlignment="1">
      <alignment horizontal="center"/>
    </xf>
    <xf numFmtId="164" fontId="0" fillId="0" borderId="0" xfId="0" applyNumberFormat="1" applyAlignment="1">
      <alignment horizontal="center"/>
    </xf>
    <xf numFmtId="0" fontId="14" fillId="0" borderId="3" xfId="0" applyFont="1" applyBorder="1" applyAlignment="1">
      <alignment vertical="center"/>
    </xf>
    <xf numFmtId="0" fontId="3" fillId="0" borderId="1" xfId="0" applyFont="1" applyBorder="1" applyAlignment="1">
      <alignment vertical="center"/>
    </xf>
    <xf numFmtId="0" fontId="0" fillId="0" borderId="1" xfId="0" applyBorder="1" applyAlignment="1">
      <alignment vertical="center"/>
    </xf>
    <xf numFmtId="0" fontId="3" fillId="0" borderId="5" xfId="0" applyFont="1" applyBorder="1" applyAlignment="1">
      <alignment vertical="center"/>
    </xf>
    <xf numFmtId="1" fontId="0" fillId="0" borderId="0" xfId="0" applyNumberFormat="1" applyAlignment="1">
      <alignment horizontal="center" vertical="center"/>
    </xf>
    <xf numFmtId="0" fontId="16" fillId="0" borderId="0" xfId="4" applyFont="1" applyAlignment="1">
      <alignment vertical="center"/>
    </xf>
    <xf numFmtId="0" fontId="16" fillId="0" borderId="0" xfId="5" applyFont="1" applyAlignment="1">
      <alignment vertical="center"/>
    </xf>
    <xf numFmtId="0" fontId="10" fillId="0" borderId="2" xfId="0" applyFont="1" applyBorder="1" applyAlignment="1">
      <alignment horizontal="center" vertical="center"/>
    </xf>
    <xf numFmtId="0" fontId="8" fillId="0" borderId="10" xfId="0" applyFont="1" applyBorder="1" applyAlignment="1">
      <alignment horizontal="center"/>
    </xf>
    <xf numFmtId="0" fontId="0" fillId="0" borderId="10" xfId="0" applyBorder="1" applyAlignment="1">
      <alignment horizontal="center"/>
    </xf>
    <xf numFmtId="1" fontId="0" fillId="0" borderId="0" xfId="0" applyNumberFormat="1" applyAlignment="1">
      <alignment horizontal="center"/>
    </xf>
    <xf numFmtId="164" fontId="0" fillId="0" borderId="10" xfId="0" applyNumberFormat="1" applyBorder="1" applyAlignment="1">
      <alignment horizontal="center"/>
    </xf>
    <xf numFmtId="164" fontId="9" fillId="0" borderId="10" xfId="0" applyNumberFormat="1" applyFont="1" applyBorder="1" applyAlignment="1">
      <alignment horizontal="center"/>
    </xf>
    <xf numFmtId="0" fontId="11" fillId="0" borderId="5" xfId="0" applyFont="1" applyBorder="1" applyAlignment="1">
      <alignment vertical="center"/>
    </xf>
    <xf numFmtId="0" fontId="9" fillId="0" borderId="0" xfId="0" applyFont="1" applyAlignment="1">
      <alignment vertical="center"/>
    </xf>
    <xf numFmtId="0" fontId="9" fillId="0" borderId="0" xfId="0" applyFont="1" applyAlignment="1">
      <alignment horizontal="center" vertical="center"/>
    </xf>
    <xf numFmtId="164" fontId="0" fillId="0" borderId="0" xfId="0" applyNumberFormat="1"/>
    <xf numFmtId="1" fontId="0" fillId="0" borderId="0" xfId="0" applyNumberFormat="1"/>
    <xf numFmtId="1" fontId="0" fillId="0" borderId="10" xfId="0" applyNumberFormat="1" applyBorder="1" applyAlignment="1">
      <alignment horizontal="center"/>
    </xf>
    <xf numFmtId="1" fontId="8" fillId="0" borderId="12" xfId="0" applyNumberFormat="1" applyFont="1" applyBorder="1" applyAlignment="1">
      <alignment horizontal="center"/>
    </xf>
    <xf numFmtId="164" fontId="8" fillId="0" borderId="13" xfId="0" quotePrefix="1" applyNumberFormat="1" applyFont="1" applyBorder="1" applyAlignment="1">
      <alignment horizontal="center"/>
    </xf>
    <xf numFmtId="164" fontId="29" fillId="0" borderId="12" xfId="0" applyNumberFormat="1" applyFont="1" applyBorder="1" applyAlignment="1">
      <alignment horizontal="center"/>
    </xf>
    <xf numFmtId="164" fontId="8" fillId="0" borderId="12" xfId="0" applyNumberFormat="1" applyFont="1" applyBorder="1" applyAlignment="1">
      <alignment horizontal="center"/>
    </xf>
    <xf numFmtId="164" fontId="8" fillId="0" borderId="13" xfId="0" applyNumberFormat="1" applyFont="1" applyBorder="1" applyAlignment="1">
      <alignment horizontal="center"/>
    </xf>
    <xf numFmtId="164" fontId="0" fillId="0" borderId="11" xfId="0" applyNumberFormat="1" applyBorder="1" applyAlignment="1">
      <alignment horizontal="center"/>
    </xf>
    <xf numFmtId="164" fontId="0" fillId="0" borderId="20" xfId="0" applyNumberFormat="1" applyBorder="1" applyAlignment="1">
      <alignment horizontal="center"/>
    </xf>
    <xf numFmtId="1" fontId="0" fillId="0" borderId="9" xfId="0" applyNumberFormat="1" applyBorder="1" applyAlignment="1">
      <alignment horizontal="left" vertical="center"/>
    </xf>
    <xf numFmtId="1" fontId="11" fillId="0" borderId="19" xfId="0" applyNumberFormat="1" applyFont="1" applyBorder="1" applyAlignment="1">
      <alignment vertical="center"/>
    </xf>
    <xf numFmtId="14" fontId="0" fillId="0" borderId="0" xfId="0" applyNumberFormat="1"/>
    <xf numFmtId="164" fontId="5" fillId="0" borderId="0" xfId="0" applyNumberFormat="1" applyFont="1"/>
    <xf numFmtId="164" fontId="8" fillId="0" borderId="0" xfId="0" applyNumberFormat="1" applyFont="1" applyAlignment="1">
      <alignment horizontal="center"/>
    </xf>
    <xf numFmtId="0" fontId="9" fillId="0" borderId="0" xfId="0" applyFont="1" applyAlignment="1">
      <alignment horizontal="center"/>
    </xf>
    <xf numFmtId="0" fontId="0" fillId="0" borderId="0" xfId="0" applyAlignment="1">
      <alignment horizontal="center"/>
    </xf>
    <xf numFmtId="0" fontId="12" fillId="0" borderId="9" xfId="0" applyFont="1" applyBorder="1" applyAlignment="1">
      <alignment vertical="center"/>
    </xf>
    <xf numFmtId="0" fontId="13" fillId="0" borderId="19" xfId="0" applyFont="1" applyBorder="1" applyAlignment="1">
      <alignment vertical="center"/>
    </xf>
    <xf numFmtId="0" fontId="11" fillId="0" borderId="19" xfId="0" applyFont="1" applyBorder="1" applyAlignment="1">
      <alignment vertical="center"/>
    </xf>
    <xf numFmtId="0" fontId="0" fillId="0" borderId="10" xfId="0" applyBorder="1" applyAlignment="1">
      <alignment horizontal="left" vertical="center"/>
    </xf>
    <xf numFmtId="164" fontId="0" fillId="0" borderId="10" xfId="0" applyNumberFormat="1" applyBorder="1" applyAlignment="1">
      <alignment horizontal="left" vertical="center"/>
    </xf>
    <xf numFmtId="1" fontId="0" fillId="0" borderId="11" xfId="0" applyNumberFormat="1" applyBorder="1" applyAlignment="1">
      <alignment horizontal="left" vertical="center"/>
    </xf>
    <xf numFmtId="0" fontId="0" fillId="0" borderId="19" xfId="0" applyBorder="1" applyAlignment="1">
      <alignment vertical="center"/>
    </xf>
    <xf numFmtId="1" fontId="0" fillId="0" borderId="20" xfId="0" applyNumberFormat="1" applyBorder="1" applyAlignment="1">
      <alignment horizontal="center" vertical="center"/>
    </xf>
    <xf numFmtId="0" fontId="19" fillId="0" borderId="20" xfId="0" applyFont="1" applyBorder="1" applyAlignment="1">
      <alignment vertical="center"/>
    </xf>
    <xf numFmtId="0" fontId="19" fillId="0" borderId="19" xfId="0" applyFont="1" applyBorder="1" applyAlignment="1">
      <alignment vertical="center"/>
    </xf>
    <xf numFmtId="0" fontId="19" fillId="0" borderId="20" xfId="0" applyFont="1" applyBorder="1" applyAlignment="1">
      <alignment horizontal="left" vertical="center" wrapText="1"/>
    </xf>
    <xf numFmtId="1" fontId="11" fillId="0" borderId="20" xfId="0" applyNumberFormat="1" applyFont="1" applyBorder="1" applyAlignment="1">
      <alignment vertical="center"/>
    </xf>
    <xf numFmtId="1" fontId="11" fillId="0" borderId="19" xfId="0" applyNumberFormat="1" applyFont="1" applyBorder="1" applyAlignment="1">
      <alignment horizontal="left" vertical="center"/>
    </xf>
    <xf numFmtId="0" fontId="15" fillId="0" borderId="19" xfId="0" applyFont="1" applyBorder="1" applyAlignment="1">
      <alignment vertical="center"/>
    </xf>
    <xf numFmtId="164" fontId="5" fillId="5" borderId="11" xfId="0" applyNumberFormat="1" applyFont="1" applyFill="1" applyBorder="1" applyAlignment="1">
      <alignment horizontal="center" vertical="center"/>
    </xf>
    <xf numFmtId="164" fontId="5" fillId="5" borderId="10" xfId="0" applyNumberFormat="1" applyFont="1" applyFill="1" applyBorder="1" applyAlignment="1">
      <alignment horizontal="center" vertical="center"/>
    </xf>
    <xf numFmtId="164" fontId="29" fillId="0" borderId="14" xfId="0" applyNumberFormat="1" applyFont="1" applyBorder="1" applyAlignment="1">
      <alignment horizontal="center"/>
    </xf>
    <xf numFmtId="164" fontId="5" fillId="5" borderId="12" xfId="0" applyNumberFormat="1" applyFont="1" applyFill="1" applyBorder="1" applyAlignment="1">
      <alignment horizontal="center" vertical="center"/>
    </xf>
    <xf numFmtId="164" fontId="5" fillId="5" borderId="13" xfId="0" applyNumberFormat="1" applyFont="1" applyFill="1" applyBorder="1" applyAlignment="1">
      <alignment horizontal="center" vertical="center"/>
    </xf>
    <xf numFmtId="164" fontId="5" fillId="0" borderId="22" xfId="0" applyNumberFormat="1" applyFont="1" applyBorder="1" applyAlignment="1">
      <alignment horizontal="center"/>
    </xf>
    <xf numFmtId="0" fontId="0" fillId="0" borderId="0" xfId="0" applyAlignment="1">
      <alignment horizontal="left" vertical="top" wrapText="1"/>
    </xf>
    <xf numFmtId="0" fontId="0" fillId="0" borderId="0" xfId="0" applyAlignment="1">
      <alignment horizontal="left"/>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24" fillId="0" borderId="19" xfId="0" applyFont="1" applyBorder="1" applyAlignment="1">
      <alignment horizontal="left" vertical="top" wrapText="1"/>
    </xf>
    <xf numFmtId="0" fontId="24" fillId="0" borderId="20" xfId="0" applyFont="1" applyBorder="1" applyAlignment="1">
      <alignment horizontal="left" vertical="top" wrapText="1"/>
    </xf>
    <xf numFmtId="0" fontId="11" fillId="0" borderId="0" xfId="0" applyFont="1" applyAlignment="1">
      <alignment vertical="center"/>
    </xf>
    <xf numFmtId="14" fontId="0" fillId="0" borderId="0" xfId="0" applyNumberFormat="1" applyAlignment="1">
      <alignment horizontal="left" vertical="top" wrapText="1"/>
    </xf>
    <xf numFmtId="165" fontId="0" fillId="0" borderId="0" xfId="0" applyNumberFormat="1" applyAlignment="1">
      <alignment horizontal="left" vertical="top" wrapText="1"/>
    </xf>
    <xf numFmtId="1" fontId="5" fillId="0" borderId="19" xfId="0" applyNumberFormat="1" applyFont="1" applyBorder="1" applyAlignment="1">
      <alignment horizontal="left" vertical="center"/>
    </xf>
    <xf numFmtId="0" fontId="10" fillId="0" borderId="19" xfId="0" applyFont="1" applyBorder="1" applyAlignment="1">
      <alignment vertical="center"/>
    </xf>
    <xf numFmtId="0" fontId="10" fillId="0" borderId="24" xfId="0" applyFont="1" applyBorder="1" applyAlignment="1">
      <alignment vertical="center"/>
    </xf>
    <xf numFmtId="2" fontId="0" fillId="5" borderId="0" xfId="0" applyNumberFormat="1" applyFill="1" applyAlignment="1">
      <alignment horizontal="center"/>
    </xf>
    <xf numFmtId="2" fontId="0" fillId="0" borderId="0" xfId="0" applyNumberFormat="1" applyAlignment="1">
      <alignment horizontal="center"/>
    </xf>
    <xf numFmtId="0" fontId="5" fillId="0" borderId="25" xfId="0" applyFont="1" applyBorder="1" applyAlignment="1">
      <alignment vertical="center"/>
    </xf>
    <xf numFmtId="0" fontId="5" fillId="0" borderId="14" xfId="0" applyFont="1" applyBorder="1" applyAlignment="1">
      <alignment vertical="center"/>
    </xf>
    <xf numFmtId="0" fontId="0" fillId="0" borderId="10" xfId="0" applyBorder="1"/>
    <xf numFmtId="0" fontId="0" fillId="6" borderId="0" xfId="0" applyFill="1" applyAlignment="1">
      <alignment vertical="center"/>
    </xf>
    <xf numFmtId="0" fontId="0" fillId="6" borderId="20" xfId="0" applyFill="1" applyBorder="1" applyAlignment="1">
      <alignment vertical="center"/>
    </xf>
    <xf numFmtId="0" fontId="0" fillId="6" borderId="0" xfId="0" applyFill="1"/>
    <xf numFmtId="0" fontId="0" fillId="6" borderId="20" xfId="0" applyFill="1" applyBorder="1"/>
    <xf numFmtId="0" fontId="8" fillId="0" borderId="12" xfId="0" applyFont="1" applyBorder="1" applyAlignment="1">
      <alignment horizontal="center"/>
    </xf>
    <xf numFmtId="0" fontId="0" fillId="4" borderId="19" xfId="0" applyFill="1" applyBorder="1" applyAlignment="1">
      <alignment horizontal="left" vertical="center"/>
    </xf>
    <xf numFmtId="164" fontId="0" fillId="4" borderId="20" xfId="0" applyNumberFormat="1" applyFill="1" applyBorder="1" applyAlignment="1">
      <alignment horizontal="center" vertical="center"/>
    </xf>
    <xf numFmtId="164" fontId="0" fillId="4" borderId="28" xfId="0" applyNumberFormat="1" applyFill="1" applyBorder="1" applyAlignment="1">
      <alignment horizontal="center" vertical="center"/>
    </xf>
    <xf numFmtId="0" fontId="0" fillId="0" borderId="19" xfId="0" applyBorder="1" applyAlignment="1">
      <alignment horizontal="left" vertical="center"/>
    </xf>
    <xf numFmtId="164" fontId="0" fillId="0" borderId="20" xfId="0" applyNumberFormat="1" applyBorder="1" applyAlignment="1">
      <alignment horizontal="center" vertical="center"/>
    </xf>
    <xf numFmtId="164" fontId="0" fillId="0" borderId="0" xfId="0" applyNumberFormat="1" applyAlignment="1">
      <alignment horizontal="center" vertical="center"/>
    </xf>
    <xf numFmtId="164" fontId="0" fillId="0" borderId="28" xfId="0" applyNumberFormat="1" applyBorder="1" applyAlignment="1">
      <alignment horizontal="center" vertical="center"/>
    </xf>
    <xf numFmtId="164" fontId="5" fillId="5" borderId="27" xfId="0" applyNumberFormat="1" applyFont="1" applyFill="1" applyBorder="1" applyAlignment="1">
      <alignment horizontal="center" vertical="center"/>
    </xf>
    <xf numFmtId="164" fontId="5" fillId="0" borderId="20" xfId="0" applyNumberFormat="1" applyFont="1" applyBorder="1" applyAlignment="1">
      <alignment horizontal="center" vertical="center"/>
    </xf>
    <xf numFmtId="164" fontId="5" fillId="0" borderId="28" xfId="0" applyNumberFormat="1" applyFont="1" applyBorder="1" applyAlignment="1">
      <alignment horizontal="center" vertical="center"/>
    </xf>
    <xf numFmtId="164" fontId="5" fillId="5" borderId="29" xfId="0" applyNumberFormat="1" applyFont="1" applyFill="1" applyBorder="1" applyAlignment="1">
      <alignment horizontal="center" vertical="center"/>
    </xf>
    <xf numFmtId="0" fontId="0" fillId="0" borderId="0" xfId="0" applyAlignment="1">
      <alignment horizontal="center" vertical="center"/>
    </xf>
    <xf numFmtId="1" fontId="11" fillId="0" borderId="19" xfId="0" applyNumberFormat="1" applyFont="1" applyBorder="1" applyAlignment="1">
      <alignment horizontal="left" vertical="center" wrapText="1"/>
    </xf>
    <xf numFmtId="1" fontId="11" fillId="0" borderId="0" xfId="0" applyNumberFormat="1" applyFont="1" applyAlignment="1">
      <alignment horizontal="left" vertical="center" wrapText="1"/>
    </xf>
    <xf numFmtId="1" fontId="11" fillId="0" borderId="20" xfId="0" applyNumberFormat="1" applyFont="1" applyBorder="1" applyAlignment="1">
      <alignment horizontal="left" vertical="center" wrapText="1"/>
    </xf>
    <xf numFmtId="0" fontId="19" fillId="0" borderId="0" xfId="0" applyFont="1" applyAlignment="1">
      <alignment vertical="center"/>
    </xf>
    <xf numFmtId="0" fontId="19" fillId="0" borderId="0" xfId="0" applyFont="1" applyAlignment="1">
      <alignment horizontal="left" vertical="center" wrapText="1"/>
    </xf>
    <xf numFmtId="1" fontId="11" fillId="0" borderId="0" xfId="0" applyNumberFormat="1" applyFont="1" applyAlignment="1">
      <alignment vertical="center"/>
    </xf>
    <xf numFmtId="0" fontId="8" fillId="0" borderId="0" xfId="0" applyFont="1" applyAlignment="1">
      <alignment horizontal="center" vertical="center"/>
    </xf>
    <xf numFmtId="0" fontId="24" fillId="0" borderId="0" xfId="0" applyFont="1" applyAlignment="1">
      <alignment horizontal="left" vertical="top" wrapText="1"/>
    </xf>
    <xf numFmtId="0" fontId="6" fillId="0" borderId="0" xfId="0" applyFont="1" applyAlignment="1">
      <alignment horizontal="left" vertical="top" wrapText="1"/>
    </xf>
    <xf numFmtId="0" fontId="20" fillId="0" borderId="0" xfId="0" applyFont="1"/>
    <xf numFmtId="0" fontId="4" fillId="0" borderId="2" xfId="1" applyFill="1" applyBorder="1" applyAlignment="1">
      <alignment horizontal="left" vertical="center"/>
    </xf>
    <xf numFmtId="0" fontId="4" fillId="0" borderId="0" xfId="1" applyAlignment="1">
      <alignment horizontal="left" vertical="center"/>
    </xf>
    <xf numFmtId="0" fontId="4" fillId="0" borderId="12" xfId="1" applyBorder="1" applyAlignment="1">
      <alignment horizontal="left" vertical="top" wrapText="1"/>
    </xf>
    <xf numFmtId="0" fontId="4" fillId="0" borderId="13" xfId="1" applyBorder="1" applyAlignment="1">
      <alignment horizontal="left" vertical="top" wrapText="1"/>
    </xf>
    <xf numFmtId="0" fontId="13" fillId="0" borderId="19" xfId="0" applyFont="1" applyBorder="1" applyAlignment="1">
      <alignment horizontal="left" vertical="center"/>
    </xf>
    <xf numFmtId="0" fontId="13" fillId="0" borderId="0" xfId="0" applyFont="1" applyAlignment="1">
      <alignment horizontal="left" vertical="center"/>
    </xf>
    <xf numFmtId="0" fontId="13" fillId="0" borderId="20" xfId="0" applyFont="1" applyBorder="1" applyAlignment="1">
      <alignment horizontal="left" vertical="center"/>
    </xf>
    <xf numFmtId="0" fontId="0" fillId="0" borderId="19"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4" fillId="0" borderId="1" xfId="1" applyBorder="1" applyAlignment="1">
      <alignment horizontal="left"/>
    </xf>
    <xf numFmtId="0" fontId="4" fillId="0" borderId="26" xfId="1" applyBorder="1" applyAlignment="1">
      <alignment horizontal="left"/>
    </xf>
    <xf numFmtId="0" fontId="14" fillId="0" borderId="24" xfId="0" applyFont="1" applyBorder="1" applyAlignment="1">
      <alignment horizontal="left" vertical="center"/>
    </xf>
    <xf numFmtId="0" fontId="14" fillId="0" borderId="2" xfId="0" applyFont="1" applyBorder="1" applyAlignment="1">
      <alignment horizontal="left" vertical="center"/>
    </xf>
    <xf numFmtId="0" fontId="14" fillId="0" borderId="8" xfId="0" applyFont="1" applyBorder="1" applyAlignment="1">
      <alignment horizontal="left" vertical="center"/>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5" fillId="5" borderId="10" xfId="0" applyFont="1" applyFill="1" applyBorder="1" applyAlignment="1">
      <alignment horizontal="right" vertical="center"/>
    </xf>
    <xf numFmtId="0" fontId="0" fillId="0" borderId="19" xfId="0" applyBorder="1" applyAlignment="1">
      <alignment horizontal="center" vertical="center"/>
    </xf>
    <xf numFmtId="0" fontId="0" fillId="5" borderId="14" xfId="0" applyFill="1" applyBorder="1" applyAlignment="1">
      <alignment horizontal="center" vertical="center"/>
    </xf>
    <xf numFmtId="0" fontId="5" fillId="5" borderId="12" xfId="0" applyFont="1" applyFill="1" applyBorder="1" applyAlignment="1">
      <alignment horizontal="right" vertical="center"/>
    </xf>
    <xf numFmtId="1" fontId="11" fillId="0" borderId="19" xfId="0" applyNumberFormat="1" applyFont="1" applyBorder="1" applyAlignment="1">
      <alignment horizontal="left" vertical="center" wrapText="1"/>
    </xf>
    <xf numFmtId="1" fontId="11" fillId="0" borderId="0" xfId="0" applyNumberFormat="1" applyFont="1" applyAlignment="1">
      <alignment horizontal="left" vertical="center" wrapText="1"/>
    </xf>
    <xf numFmtId="1" fontId="11" fillId="0" borderId="20" xfId="0" applyNumberFormat="1" applyFont="1" applyBorder="1" applyAlignment="1">
      <alignment horizontal="left" vertical="center" wrapText="1"/>
    </xf>
    <xf numFmtId="164" fontId="10" fillId="0" borderId="11" xfId="0" applyNumberFormat="1" applyFont="1" applyBorder="1" applyAlignment="1">
      <alignment horizontal="center" wrapText="1"/>
    </xf>
    <xf numFmtId="164" fontId="10" fillId="0" borderId="20" xfId="0" applyNumberFormat="1" applyFont="1" applyBorder="1" applyAlignment="1">
      <alignment horizontal="center" wrapText="1"/>
    </xf>
    <xf numFmtId="0" fontId="5" fillId="0" borderId="9" xfId="0" applyFont="1" applyBorder="1" applyAlignment="1">
      <alignment horizontal="center"/>
    </xf>
    <xf numFmtId="0" fontId="5" fillId="0" borderId="19"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horizontal="center"/>
    </xf>
    <xf numFmtId="0" fontId="5" fillId="0" borderId="0" xfId="0" applyFont="1" applyAlignment="1">
      <alignment horizontal="center"/>
    </xf>
    <xf numFmtId="0" fontId="5" fillId="0" borderId="12" xfId="0" applyFont="1" applyBorder="1" applyAlignment="1">
      <alignment horizontal="center"/>
    </xf>
    <xf numFmtId="0" fontId="5" fillId="0" borderId="10" xfId="0" applyFont="1" applyBorder="1" applyAlignment="1">
      <alignment horizontal="center" wrapText="1"/>
    </xf>
    <xf numFmtId="0" fontId="5" fillId="0" borderId="0" xfId="0" applyFont="1" applyAlignment="1">
      <alignment horizontal="center" wrapText="1"/>
    </xf>
    <xf numFmtId="0" fontId="5" fillId="0" borderId="12" xfId="0" applyFont="1" applyBorder="1" applyAlignment="1">
      <alignment horizontal="center" wrapText="1"/>
    </xf>
    <xf numFmtId="1" fontId="5" fillId="0" borderId="10" xfId="0" applyNumberFormat="1" applyFont="1" applyBorder="1" applyAlignment="1">
      <alignment horizontal="center"/>
    </xf>
    <xf numFmtId="1" fontId="5" fillId="0" borderId="0" xfId="0" applyNumberFormat="1" applyFont="1" applyAlignment="1">
      <alignment horizontal="center"/>
    </xf>
    <xf numFmtId="164" fontId="10" fillId="0" borderId="9" xfId="0" applyNumberFormat="1" applyFont="1" applyBorder="1" applyAlignment="1">
      <alignment horizontal="center" wrapText="1"/>
    </xf>
    <xf numFmtId="164" fontId="10" fillId="0" borderId="19" xfId="0" applyNumberFormat="1" applyFont="1" applyBorder="1" applyAlignment="1">
      <alignment horizontal="center" wrapText="1"/>
    </xf>
    <xf numFmtId="164" fontId="10" fillId="0" borderId="10" xfId="0" applyNumberFormat="1" applyFont="1" applyBorder="1" applyAlignment="1">
      <alignment horizontal="center" wrapText="1"/>
    </xf>
    <xf numFmtId="164" fontId="10" fillId="0" borderId="0" xfId="0" applyNumberFormat="1" applyFont="1" applyAlignment="1">
      <alignment horizontal="center" wrapText="1"/>
    </xf>
    <xf numFmtId="164" fontId="5" fillId="0" borderId="10" xfId="0" applyNumberFormat="1" applyFont="1" applyBorder="1" applyAlignment="1">
      <alignment horizontal="center" wrapText="1"/>
    </xf>
    <xf numFmtId="164" fontId="5" fillId="0" borderId="0" xfId="0" applyNumberFormat="1" applyFont="1" applyAlignment="1">
      <alignment horizontal="center" wrapText="1"/>
    </xf>
    <xf numFmtId="164" fontId="5" fillId="0" borderId="11" xfId="0" applyNumberFormat="1" applyFont="1" applyBorder="1" applyAlignment="1">
      <alignment horizontal="center" wrapText="1"/>
    </xf>
    <xf numFmtId="164" fontId="5" fillId="0" borderId="20" xfId="0" applyNumberFormat="1" applyFont="1" applyBorder="1" applyAlignment="1">
      <alignment horizontal="center" wrapText="1"/>
    </xf>
    <xf numFmtId="164" fontId="5" fillId="0" borderId="27" xfId="0" applyNumberFormat="1" applyFont="1" applyBorder="1" applyAlignment="1">
      <alignment horizontal="center" wrapText="1"/>
    </xf>
    <xf numFmtId="164" fontId="5" fillId="0" borderId="28" xfId="0" applyNumberFormat="1" applyFont="1" applyBorder="1" applyAlignment="1">
      <alignment horizontal="center" wrapText="1"/>
    </xf>
    <xf numFmtId="0" fontId="5" fillId="0" borderId="21" xfId="0"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24" fillId="0" borderId="19" xfId="0" applyFont="1" applyBorder="1" applyAlignment="1">
      <alignment horizontal="left" vertical="top" wrapText="1"/>
    </xf>
    <xf numFmtId="0" fontId="24" fillId="0" borderId="0" xfId="0" applyFont="1" applyAlignment="1">
      <alignment horizontal="left" vertical="top" wrapText="1"/>
    </xf>
    <xf numFmtId="0" fontId="24" fillId="0" borderId="20" xfId="0" applyFont="1" applyBorder="1" applyAlignment="1">
      <alignment horizontal="left" vertical="top" wrapText="1"/>
    </xf>
    <xf numFmtId="0" fontId="24" fillId="0" borderId="14"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9" xfId="0" applyFont="1" applyBorder="1" applyAlignment="1">
      <alignment horizontal="center" vertical="center"/>
    </xf>
    <xf numFmtId="0" fontId="23" fillId="0" borderId="0" xfId="0" applyFont="1" applyAlignment="1">
      <alignment horizontal="center" vertical="center"/>
    </xf>
    <xf numFmtId="0" fontId="23" fillId="0" borderId="20"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Alignment="1">
      <alignment horizontal="center" vertical="center"/>
    </xf>
    <xf numFmtId="0" fontId="14" fillId="0" borderId="20" xfId="0" applyFont="1" applyBorder="1" applyAlignment="1">
      <alignment horizontal="center" vertical="center"/>
    </xf>
    <xf numFmtId="0" fontId="6" fillId="0" borderId="19" xfId="0" applyFont="1" applyBorder="1" applyAlignment="1">
      <alignment horizontal="left" vertical="top" wrapText="1"/>
    </xf>
    <xf numFmtId="0" fontId="6" fillId="0" borderId="0" xfId="0" applyFont="1" applyAlignment="1">
      <alignment horizontal="left" vertical="top" wrapText="1"/>
    </xf>
    <xf numFmtId="0" fontId="6" fillId="0" borderId="20" xfId="0" applyFont="1" applyBorder="1" applyAlignment="1">
      <alignment horizontal="left" vertical="top" wrapText="1"/>
    </xf>
    <xf numFmtId="0" fontId="27" fillId="0" borderId="19" xfId="0" applyFont="1" applyBorder="1" applyAlignment="1">
      <alignment horizontal="center" vertical="center"/>
    </xf>
    <xf numFmtId="0" fontId="27" fillId="0" borderId="0" xfId="0" applyFont="1" applyAlignment="1">
      <alignment horizontal="center" vertical="center"/>
    </xf>
    <xf numFmtId="0" fontId="27" fillId="0" borderId="20" xfId="0" applyFont="1" applyBorder="1" applyAlignment="1">
      <alignment horizontal="center" vertical="center"/>
    </xf>
    <xf numFmtId="0" fontId="7" fillId="0" borderId="0" xfId="4" applyAlignment="1">
      <alignment horizontal="center" vertical="center"/>
    </xf>
    <xf numFmtId="0" fontId="34" fillId="2" borderId="0" xfId="4" applyFont="1" applyFill="1" applyAlignment="1">
      <alignment horizontal="center" vertical="center"/>
    </xf>
    <xf numFmtId="0" fontId="33" fillId="0" borderId="0" xfId="4" applyFont="1" applyAlignment="1">
      <alignment horizontal="left" vertical="center" wrapText="1"/>
    </xf>
    <xf numFmtId="0" fontId="33" fillId="0" borderId="0" xfId="4" applyFont="1" applyAlignment="1">
      <alignment horizontal="left" vertical="center"/>
    </xf>
    <xf numFmtId="0" fontId="33" fillId="0" borderId="0" xfId="4" applyFont="1" applyAlignment="1">
      <alignment horizontal="center" vertical="center"/>
    </xf>
    <xf numFmtId="0" fontId="35" fillId="2" borderId="15" xfId="4" applyFont="1" applyFill="1" applyBorder="1" applyAlignment="1">
      <alignment horizontal="left" vertical="top" wrapText="1"/>
    </xf>
    <xf numFmtId="0" fontId="35" fillId="2" borderId="16" xfId="4" applyFont="1" applyFill="1" applyBorder="1" applyAlignment="1">
      <alignment horizontal="left" vertical="top" wrapText="1"/>
    </xf>
    <xf numFmtId="0" fontId="35" fillId="2" borderId="17" xfId="4" applyFont="1" applyFill="1" applyBorder="1" applyAlignment="1">
      <alignment horizontal="left" vertical="top" wrapText="1"/>
    </xf>
    <xf numFmtId="0" fontId="36" fillId="0" borderId="15" xfId="4" applyFont="1" applyBorder="1" applyAlignment="1">
      <alignment horizontal="left" vertical="top" wrapText="1"/>
    </xf>
    <xf numFmtId="0" fontId="36" fillId="0" borderId="16" xfId="4" applyFont="1" applyBorder="1" applyAlignment="1">
      <alignment horizontal="left" vertical="top" wrapText="1"/>
    </xf>
    <xf numFmtId="0" fontId="36" fillId="0" borderId="17" xfId="4" applyFont="1" applyBorder="1" applyAlignment="1">
      <alignment horizontal="left" vertical="top" wrapText="1"/>
    </xf>
    <xf numFmtId="0" fontId="36" fillId="0" borderId="3" xfId="4" applyFont="1" applyBorder="1" applyAlignment="1">
      <alignment horizontal="left" vertical="top" wrapText="1"/>
    </xf>
    <xf numFmtId="0" fontId="36" fillId="0" borderId="1" xfId="4" applyFont="1" applyBorder="1" applyAlignment="1">
      <alignment horizontal="left" vertical="top" wrapText="1"/>
    </xf>
    <xf numFmtId="0" fontId="36" fillId="0" borderId="4" xfId="4" applyFont="1" applyBorder="1" applyAlignment="1">
      <alignment horizontal="left" vertical="top" wrapText="1"/>
    </xf>
    <xf numFmtId="0" fontId="36" fillId="0" borderId="5" xfId="4" applyFont="1" applyBorder="1" applyAlignment="1">
      <alignment horizontal="left" vertical="top" wrapText="1"/>
    </xf>
    <xf numFmtId="0" fontId="36" fillId="0" borderId="0" xfId="4" applyFont="1" applyAlignment="1">
      <alignment horizontal="left" vertical="top" wrapText="1"/>
    </xf>
    <xf numFmtId="0" fontId="36" fillId="0" borderId="6" xfId="4" applyFont="1" applyBorder="1" applyAlignment="1">
      <alignment horizontal="left" vertical="top" wrapText="1"/>
    </xf>
    <xf numFmtId="0" fontId="36" fillId="0" borderId="7" xfId="4" applyFont="1" applyBorder="1" applyAlignment="1">
      <alignment horizontal="left" vertical="top" wrapText="1"/>
    </xf>
    <xf numFmtId="0" fontId="36" fillId="0" borderId="2" xfId="4" applyFont="1" applyBorder="1" applyAlignment="1">
      <alignment horizontal="left" vertical="top" wrapText="1"/>
    </xf>
    <xf numFmtId="0" fontId="36" fillId="0" borderId="8" xfId="4" applyFont="1" applyBorder="1" applyAlignment="1">
      <alignment horizontal="left" vertical="top" wrapText="1"/>
    </xf>
    <xf numFmtId="0" fontId="37" fillId="3" borderId="15" xfId="5" applyFont="1" applyFill="1" applyBorder="1" applyAlignment="1">
      <alignment horizontal="left" vertical="center"/>
    </xf>
    <xf numFmtId="0" fontId="37" fillId="3" borderId="16" xfId="5" applyFont="1" applyFill="1" applyBorder="1" applyAlignment="1">
      <alignment horizontal="left" vertical="center"/>
    </xf>
    <xf numFmtId="0" fontId="37" fillId="3" borderId="17" xfId="5" applyFont="1" applyFill="1" applyBorder="1" applyAlignment="1">
      <alignment horizontal="left" vertical="center"/>
    </xf>
    <xf numFmtId="0" fontId="37" fillId="3" borderId="15" xfId="4" applyFont="1" applyFill="1" applyBorder="1" applyAlignment="1">
      <alignment horizontal="left" wrapText="1"/>
    </xf>
    <xf numFmtId="0" fontId="37" fillId="3" borderId="16" xfId="4" applyFont="1" applyFill="1" applyBorder="1" applyAlignment="1">
      <alignment horizontal="left" wrapText="1"/>
    </xf>
    <xf numFmtId="0" fontId="37" fillId="3" borderId="17" xfId="4" applyFont="1" applyFill="1" applyBorder="1" applyAlignment="1">
      <alignment horizontal="left" wrapText="1"/>
    </xf>
    <xf numFmtId="0" fontId="38" fillId="3" borderId="7" xfId="4" applyFont="1" applyFill="1" applyBorder="1" applyAlignment="1">
      <alignment horizontal="left" vertical="center" wrapText="1"/>
    </xf>
    <xf numFmtId="0" fontId="38" fillId="3" borderId="2" xfId="4" applyFont="1" applyFill="1" applyBorder="1" applyAlignment="1">
      <alignment horizontal="left" vertical="center" wrapText="1"/>
    </xf>
    <xf numFmtId="0" fontId="38" fillId="3" borderId="8" xfId="4" applyFont="1" applyFill="1" applyBorder="1" applyAlignment="1">
      <alignment horizontal="left" vertical="center" wrapText="1"/>
    </xf>
    <xf numFmtId="0" fontId="39" fillId="0" borderId="0" xfId="0" applyFont="1" applyAlignment="1">
      <alignment horizontal="left" wrapText="1"/>
    </xf>
    <xf numFmtId="0" fontId="39" fillId="0" borderId="0" xfId="0" applyFont="1" applyAlignment="1">
      <alignment horizontal="left" wrapText="1"/>
    </xf>
    <xf numFmtId="0" fontId="39" fillId="0" borderId="0" xfId="0" applyFont="1"/>
    <xf numFmtId="0" fontId="40" fillId="0" borderId="0" xfId="0" applyFont="1"/>
    <xf numFmtId="0" fontId="41" fillId="0" borderId="0" xfId="0" applyFont="1"/>
    <xf numFmtId="0" fontId="0" fillId="0" borderId="19" xfId="0" applyBorder="1"/>
    <xf numFmtId="0" fontId="13" fillId="0" borderId="12" xfId="0"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wrapText="1"/>
    </xf>
    <xf numFmtId="0" fontId="5" fillId="0" borderId="34" xfId="0" applyFont="1" applyBorder="1" applyAlignment="1">
      <alignment horizontal="center" wrapText="1"/>
    </xf>
    <xf numFmtId="0" fontId="5" fillId="0" borderId="34" xfId="0" applyFont="1" applyBorder="1" applyAlignment="1">
      <alignment wrapText="1"/>
    </xf>
    <xf numFmtId="0" fontId="5" fillId="7" borderId="34" xfId="0" applyFont="1" applyFill="1" applyBorder="1" applyAlignment="1">
      <alignment horizontal="center" wrapText="1"/>
    </xf>
    <xf numFmtId="0" fontId="5" fillId="0" borderId="35" xfId="0" applyFont="1" applyBorder="1" applyAlignment="1">
      <alignment wrapText="1"/>
    </xf>
    <xf numFmtId="0" fontId="5" fillId="0" borderId="36" xfId="0" applyFont="1" applyBorder="1" applyAlignment="1">
      <alignment horizontal="center" vertical="center" wrapText="1"/>
    </xf>
    <xf numFmtId="0" fontId="0" fillId="0" borderId="37" xfId="0" applyBorder="1" applyAlignment="1">
      <alignment wrapText="1"/>
    </xf>
    <xf numFmtId="0" fontId="5" fillId="0" borderId="38" xfId="0" applyFont="1" applyBorder="1" applyAlignment="1">
      <alignment horizontal="center" wrapText="1"/>
    </xf>
    <xf numFmtId="0" fontId="5" fillId="0" borderId="38" xfId="0" applyFont="1" applyBorder="1" applyAlignment="1">
      <alignment wrapText="1"/>
    </xf>
    <xf numFmtId="0" fontId="5" fillId="7" borderId="38" xfId="0" applyFont="1" applyFill="1" applyBorder="1" applyAlignment="1">
      <alignment horizontal="center" wrapText="1"/>
    </xf>
    <xf numFmtId="0" fontId="5" fillId="0" borderId="39" xfId="0" applyFont="1" applyBorder="1" applyAlignment="1">
      <alignment wrapText="1"/>
    </xf>
    <xf numFmtId="0" fontId="5" fillId="0" borderId="24" xfId="0" applyFont="1" applyBorder="1" applyAlignment="1">
      <alignment horizontal="center" vertical="center"/>
    </xf>
    <xf numFmtId="0" fontId="15" fillId="8" borderId="40" xfId="0" applyFont="1" applyFill="1" applyBorder="1" applyAlignment="1">
      <alignment horizontal="left" vertical="center" wrapText="1" readingOrder="1"/>
    </xf>
    <xf numFmtId="0" fontId="15" fillId="8" borderId="31" xfId="0" applyFont="1" applyFill="1" applyBorder="1" applyAlignment="1">
      <alignment horizontal="center" vertical="center" wrapText="1" readingOrder="1"/>
    </xf>
    <xf numFmtId="0" fontId="15" fillId="8" borderId="31" xfId="0" applyFont="1" applyFill="1" applyBorder="1" applyAlignment="1">
      <alignment horizontal="left" vertical="center" wrapText="1" readingOrder="1"/>
    </xf>
    <xf numFmtId="0" fontId="15" fillId="9" borderId="31" xfId="0" applyFont="1" applyFill="1" applyBorder="1" applyAlignment="1">
      <alignment horizontal="center" vertical="center" wrapText="1" readingOrder="1"/>
    </xf>
    <xf numFmtId="0" fontId="43" fillId="9" borderId="31" xfId="0" applyFont="1" applyFill="1" applyBorder="1" applyAlignment="1">
      <alignment horizontal="center" vertical="top" wrapText="1"/>
    </xf>
    <xf numFmtId="0" fontId="43" fillId="8" borderId="31" xfId="0" applyFont="1" applyFill="1" applyBorder="1" applyAlignment="1">
      <alignment horizontal="center" vertical="top" wrapText="1"/>
    </xf>
    <xf numFmtId="0" fontId="15" fillId="8" borderId="41" xfId="0" applyFont="1" applyFill="1" applyBorder="1" applyAlignment="1">
      <alignment horizontal="left" vertical="center" wrapText="1" readingOrder="1"/>
    </xf>
    <xf numFmtId="0" fontId="5" fillId="0" borderId="42" xfId="0" applyFont="1" applyBorder="1" applyAlignment="1">
      <alignment horizontal="center" vertical="center"/>
    </xf>
    <xf numFmtId="0" fontId="15" fillId="8" borderId="43" xfId="0" applyFont="1" applyFill="1" applyBorder="1" applyAlignment="1">
      <alignment horizontal="left" vertical="center" wrapText="1" readingOrder="1"/>
    </xf>
    <xf numFmtId="0" fontId="15" fillId="8" borderId="18" xfId="0" applyFont="1" applyFill="1" applyBorder="1" applyAlignment="1">
      <alignment horizontal="center" vertical="center" wrapText="1" readingOrder="1"/>
    </xf>
    <xf numFmtId="0" fontId="44" fillId="8" borderId="18" xfId="0" applyFont="1" applyFill="1" applyBorder="1" applyAlignment="1">
      <alignment horizontal="left" vertical="center" wrapText="1" readingOrder="1"/>
    </xf>
    <xf numFmtId="0" fontId="43" fillId="8" borderId="18" xfId="0" applyFont="1" applyFill="1" applyBorder="1" applyAlignment="1">
      <alignment horizontal="center" vertical="top" wrapText="1"/>
    </xf>
    <xf numFmtId="0" fontId="43" fillId="9" borderId="18" xfId="0" applyFont="1" applyFill="1" applyBorder="1" applyAlignment="1">
      <alignment horizontal="center" vertical="top" wrapText="1"/>
    </xf>
    <xf numFmtId="0" fontId="15" fillId="9" borderId="18" xfId="0" applyFont="1" applyFill="1" applyBorder="1" applyAlignment="1">
      <alignment horizontal="center" vertical="center" wrapText="1" readingOrder="1"/>
    </xf>
    <xf numFmtId="0" fontId="15" fillId="8" borderId="18" xfId="0" applyFont="1" applyFill="1" applyBorder="1" applyAlignment="1">
      <alignment horizontal="left" vertical="center" wrapText="1" readingOrder="1"/>
    </xf>
    <xf numFmtId="0" fontId="15" fillId="8" borderId="44" xfId="0" applyFont="1" applyFill="1" applyBorder="1" applyAlignment="1">
      <alignment horizontal="left" vertical="center" wrapText="1" readingOrder="1"/>
    </xf>
    <xf numFmtId="0" fontId="15" fillId="8" borderId="30" xfId="0" applyFont="1" applyFill="1" applyBorder="1" applyAlignment="1">
      <alignment horizontal="left" vertical="center" wrapText="1" readingOrder="1"/>
    </xf>
    <xf numFmtId="0" fontId="43" fillId="8" borderId="18" xfId="0" applyFont="1" applyFill="1" applyBorder="1" applyAlignment="1">
      <alignment vertical="top" wrapText="1"/>
    </xf>
    <xf numFmtId="9" fontId="15" fillId="8" borderId="18" xfId="0" applyNumberFormat="1" applyFont="1" applyFill="1" applyBorder="1" applyAlignment="1">
      <alignment horizontal="left" vertical="center" wrapText="1" readingOrder="1"/>
    </xf>
    <xf numFmtId="0" fontId="15" fillId="8" borderId="45" xfId="0" applyFont="1" applyFill="1" applyBorder="1" applyAlignment="1">
      <alignment horizontal="left" vertical="center" wrapText="1" readingOrder="1"/>
    </xf>
    <xf numFmtId="0" fontId="15" fillId="8" borderId="30" xfId="0" applyFont="1" applyFill="1" applyBorder="1" applyAlignment="1">
      <alignment horizontal="center" vertical="center" wrapText="1" readingOrder="1"/>
    </xf>
    <xf numFmtId="0" fontId="15" fillId="8" borderId="46" xfId="0" applyFont="1" applyFill="1" applyBorder="1" applyAlignment="1">
      <alignment horizontal="left" vertical="center" wrapText="1" readingOrder="1"/>
    </xf>
    <xf numFmtId="0" fontId="5" fillId="0" borderId="42" xfId="0" applyFont="1" applyBorder="1" applyAlignment="1">
      <alignment horizontal="center" vertical="center"/>
    </xf>
    <xf numFmtId="0" fontId="15" fillId="8" borderId="43" xfId="0" applyFont="1" applyFill="1" applyBorder="1" applyAlignment="1">
      <alignment horizontal="left" vertical="center" wrapText="1" readingOrder="1"/>
    </xf>
    <xf numFmtId="0" fontId="15" fillId="8" borderId="18" xfId="0" applyFont="1" applyFill="1" applyBorder="1" applyAlignment="1">
      <alignment horizontal="left" vertical="center" wrapText="1" readingOrder="1"/>
    </xf>
    <xf numFmtId="0" fontId="43" fillId="8" borderId="18" xfId="0" applyFont="1" applyFill="1" applyBorder="1" applyAlignment="1">
      <alignment horizontal="center" vertical="top" wrapText="1"/>
    </xf>
    <xf numFmtId="0" fontId="15" fillId="9" borderId="18" xfId="0" applyFont="1" applyFill="1" applyBorder="1" applyAlignment="1">
      <alignment horizontal="center" vertical="center" wrapText="1" readingOrder="1"/>
    </xf>
    <xf numFmtId="0" fontId="15" fillId="8" borderId="18" xfId="0" applyFont="1" applyFill="1" applyBorder="1" applyAlignment="1">
      <alignment horizontal="center" vertical="center" wrapText="1" readingOrder="1"/>
    </xf>
    <xf numFmtId="0" fontId="43" fillId="9" borderId="18" xfId="0" applyFont="1" applyFill="1" applyBorder="1" applyAlignment="1">
      <alignment horizontal="center" vertical="top" wrapText="1"/>
    </xf>
    <xf numFmtId="9" fontId="15" fillId="8" borderId="18" xfId="0" applyNumberFormat="1" applyFont="1" applyFill="1" applyBorder="1" applyAlignment="1">
      <alignment horizontal="left" vertical="center" wrapText="1" readingOrder="1"/>
    </xf>
    <xf numFmtId="0" fontId="15" fillId="8" borderId="44" xfId="0" applyFont="1" applyFill="1" applyBorder="1" applyAlignment="1">
      <alignment horizontal="left" vertical="center" wrapText="1" readingOrder="1"/>
    </xf>
    <xf numFmtId="0" fontId="5" fillId="0" borderId="47" xfId="0" applyFont="1" applyBorder="1" applyAlignment="1">
      <alignment horizontal="center" vertical="center"/>
    </xf>
    <xf numFmtId="0" fontId="15" fillId="8" borderId="48" xfId="0" applyFont="1" applyFill="1" applyBorder="1" applyAlignment="1">
      <alignment horizontal="left" vertical="center" wrapText="1" readingOrder="1"/>
    </xf>
    <xf numFmtId="0" fontId="15" fillId="8" borderId="49" xfId="0" applyFont="1" applyFill="1" applyBorder="1" applyAlignment="1">
      <alignment horizontal="center" vertical="center" wrapText="1" readingOrder="1"/>
    </xf>
    <xf numFmtId="0" fontId="15" fillId="8" borderId="49" xfId="0" applyFont="1" applyFill="1" applyBorder="1" applyAlignment="1">
      <alignment horizontal="left" vertical="center" wrapText="1" readingOrder="1"/>
    </xf>
    <xf numFmtId="0" fontId="43" fillId="8" borderId="49" xfId="0" applyFont="1" applyFill="1" applyBorder="1" applyAlignment="1">
      <alignment horizontal="center" vertical="top" wrapText="1"/>
    </xf>
    <xf numFmtId="0" fontId="15" fillId="9" borderId="49" xfId="0" applyFont="1" applyFill="1" applyBorder="1" applyAlignment="1">
      <alignment horizontal="center" vertical="center" wrapText="1" readingOrder="1"/>
    </xf>
    <xf numFmtId="0" fontId="43" fillId="9" borderId="49" xfId="0" applyFont="1" applyFill="1" applyBorder="1" applyAlignment="1">
      <alignment horizontal="center" vertical="top" wrapText="1"/>
    </xf>
    <xf numFmtId="9" fontId="15" fillId="8" borderId="49" xfId="0" applyNumberFormat="1" applyFont="1" applyFill="1" applyBorder="1" applyAlignment="1">
      <alignment horizontal="left" vertical="center" wrapText="1" readingOrder="1"/>
    </xf>
    <xf numFmtId="0" fontId="15" fillId="8" borderId="50" xfId="0" applyFont="1" applyFill="1" applyBorder="1" applyAlignment="1">
      <alignment horizontal="left" vertical="center" wrapText="1" readingOrder="1"/>
    </xf>
    <xf numFmtId="1" fontId="5" fillId="0" borderId="19" xfId="0" applyNumberFormat="1" applyFont="1" applyFill="1" applyBorder="1" applyAlignment="1">
      <alignment horizontal="left" vertical="center"/>
    </xf>
    <xf numFmtId="1" fontId="0" fillId="0" borderId="0" xfId="0" applyNumberFormat="1" applyFont="1" applyFill="1" applyAlignment="1">
      <alignment horizontal="center" vertical="center"/>
    </xf>
    <xf numFmtId="2" fontId="0" fillId="0" borderId="0" xfId="0" applyNumberFormat="1" applyFont="1" applyFill="1" applyAlignment="1">
      <alignment horizontal="center"/>
    </xf>
    <xf numFmtId="2" fontId="0" fillId="0" borderId="0" xfId="0" applyNumberFormat="1" applyFill="1" applyAlignment="1">
      <alignment horizontal="center"/>
    </xf>
    <xf numFmtId="14" fontId="0" fillId="0" borderId="0" xfId="0" applyNumberFormat="1" applyAlignment="1">
      <alignment horizontal="left"/>
    </xf>
    <xf numFmtId="0" fontId="0" fillId="0" borderId="0" xfId="0" applyBorder="1" applyAlignment="1">
      <alignment horizontal="left" vertical="center"/>
    </xf>
    <xf numFmtId="0" fontId="11" fillId="0" borderId="0" xfId="0" applyFont="1" applyBorder="1" applyAlignment="1">
      <alignment vertical="center"/>
    </xf>
    <xf numFmtId="14" fontId="0" fillId="0" borderId="0" xfId="0" applyNumberFormat="1" applyBorder="1" applyAlignment="1">
      <alignment horizontal="left" vertical="top" wrapText="1"/>
    </xf>
    <xf numFmtId="49" fontId="11" fillId="0" borderId="0" xfId="0" applyNumberFormat="1" applyFont="1" applyBorder="1" applyAlignment="1">
      <alignment horizontal="left" vertical="center"/>
    </xf>
    <xf numFmtId="49" fontId="0" fillId="0" borderId="0" xfId="0" applyNumberFormat="1" applyBorder="1"/>
    <xf numFmtId="0" fontId="0" fillId="0" borderId="0" xfId="0" applyBorder="1" applyAlignment="1">
      <alignment horizontal="left"/>
    </xf>
    <xf numFmtId="0" fontId="0" fillId="0" borderId="0" xfId="0" applyBorder="1" applyAlignment="1">
      <alignment horizontal="left" vertical="top" wrapText="1"/>
    </xf>
    <xf numFmtId="165" fontId="0" fillId="0" borderId="0" xfId="0" applyNumberFormat="1" applyBorder="1" applyAlignment="1">
      <alignment horizontal="left" vertical="top" wrapText="1"/>
    </xf>
    <xf numFmtId="14" fontId="0" fillId="0" borderId="0" xfId="0" applyNumberFormat="1" applyBorder="1" applyAlignment="1">
      <alignment horizontal="left" vertical="center"/>
    </xf>
    <xf numFmtId="0" fontId="10" fillId="0" borderId="0" xfId="0" applyFont="1" applyBorder="1" applyAlignment="1">
      <alignment vertical="center"/>
    </xf>
    <xf numFmtId="1" fontId="5" fillId="0" borderId="0" xfId="0" applyNumberFormat="1" applyFont="1" applyBorder="1" applyAlignment="1">
      <alignment horizontal="left" vertical="center"/>
    </xf>
    <xf numFmtId="0" fontId="10" fillId="0" borderId="0" xfId="0" applyFont="1" applyBorder="1" applyAlignment="1">
      <alignment horizontal="right" vertical="center"/>
    </xf>
    <xf numFmtId="0" fontId="0" fillId="0" borderId="0" xfId="0" applyBorder="1" applyAlignment="1">
      <alignment vertical="center"/>
    </xf>
    <xf numFmtId="0" fontId="0" fillId="4" borderId="0" xfId="0" applyFill="1" applyBorder="1" applyAlignment="1">
      <alignment horizontal="left" vertical="center"/>
    </xf>
    <xf numFmtId="164" fontId="0" fillId="0" borderId="0" xfId="0" applyNumberFormat="1" applyBorder="1" applyAlignment="1">
      <alignment horizontal="center" vertical="center"/>
    </xf>
    <xf numFmtId="164" fontId="0" fillId="4" borderId="0" xfId="0" applyNumberFormat="1" applyFill="1" applyBorder="1" applyAlignment="1">
      <alignment horizontal="center" vertical="center"/>
    </xf>
    <xf numFmtId="1" fontId="0" fillId="4" borderId="0" xfId="0" applyNumberFormat="1" applyFill="1" applyBorder="1" applyAlignment="1">
      <alignment horizontal="center" vertical="center"/>
    </xf>
    <xf numFmtId="3" fontId="0" fillId="4" borderId="0" xfId="0" applyNumberFormat="1" applyFill="1" applyBorder="1" applyAlignment="1">
      <alignment horizontal="center" vertical="center"/>
    </xf>
    <xf numFmtId="0" fontId="0" fillId="0" borderId="0" xfId="0" applyFill="1" applyBorder="1" applyAlignment="1">
      <alignment horizontal="left" vertical="center"/>
    </xf>
    <xf numFmtId="164" fontId="0" fillId="0" borderId="20" xfId="0" applyNumberFormat="1" applyFill="1" applyBorder="1" applyAlignment="1">
      <alignment horizontal="center" vertical="center"/>
    </xf>
    <xf numFmtId="164" fontId="0" fillId="0" borderId="28" xfId="0" applyNumberFormat="1" applyFill="1" applyBorder="1" applyAlignment="1">
      <alignment horizontal="center" vertical="center"/>
    </xf>
    <xf numFmtId="164" fontId="0" fillId="0" borderId="0" xfId="0" applyNumberFormat="1" applyFill="1" applyBorder="1" applyAlignment="1">
      <alignment horizontal="center" vertical="center"/>
    </xf>
    <xf numFmtId="0" fontId="0" fillId="0" borderId="0" xfId="0" applyFill="1" applyBorder="1" applyAlignment="1">
      <alignment horizontal="left" vertical="center" wrapText="1"/>
    </xf>
    <xf numFmtId="1"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wrapText="1"/>
    </xf>
    <xf numFmtId="3" fontId="0" fillId="0" borderId="0" xfId="0" applyNumberFormat="1" applyFill="1" applyBorder="1" applyAlignment="1">
      <alignment horizontal="center" vertical="center"/>
    </xf>
    <xf numFmtId="0" fontId="5" fillId="0" borderId="0" xfId="0" applyFont="1" applyBorder="1" applyAlignment="1">
      <alignment horizontal="right" vertical="center"/>
    </xf>
    <xf numFmtId="0" fontId="0" fillId="0" borderId="0" xfId="0" applyBorder="1" applyAlignment="1">
      <alignment horizontal="center" vertical="center"/>
    </xf>
    <xf numFmtId="0" fontId="0" fillId="5" borderId="12" xfId="0" applyFill="1" applyBorder="1" applyAlignment="1">
      <alignment horizontal="center" vertical="center"/>
    </xf>
    <xf numFmtId="0" fontId="0" fillId="0" borderId="20" xfId="0" applyBorder="1" applyAlignment="1">
      <alignment horizontal="center"/>
    </xf>
    <xf numFmtId="0" fontId="0" fillId="0" borderId="19" xfId="0" applyBorder="1" applyAlignment="1">
      <alignment horizontal="center"/>
    </xf>
    <xf numFmtId="1" fontId="0" fillId="0" borderId="0" xfId="0" applyNumberFormat="1" applyBorder="1" applyAlignment="1">
      <alignment horizontal="center" vertical="center"/>
    </xf>
    <xf numFmtId="3" fontId="0" fillId="0" borderId="0" xfId="0" applyNumberFormat="1" applyBorder="1" applyAlignment="1">
      <alignment horizontal="center" vertical="center"/>
    </xf>
    <xf numFmtId="0" fontId="0" fillId="0" borderId="0" xfId="0" applyBorder="1"/>
    <xf numFmtId="0" fontId="0" fillId="0" borderId="0" xfId="0" applyBorder="1" applyAlignment="1">
      <alignment horizontal="center"/>
    </xf>
    <xf numFmtId="0" fontId="0" fillId="0" borderId="19" xfId="0" applyFill="1" applyBorder="1" applyAlignment="1">
      <alignment horizontal="left" vertical="center"/>
    </xf>
    <xf numFmtId="0" fontId="0" fillId="0" borderId="14" xfId="0" applyFill="1" applyBorder="1" applyAlignment="1">
      <alignment horizontal="left" vertical="center"/>
    </xf>
    <xf numFmtId="0" fontId="0" fillId="0" borderId="12" xfId="0" applyFill="1" applyBorder="1" applyAlignment="1">
      <alignment horizontal="left" vertical="center" wrapText="1"/>
    </xf>
    <xf numFmtId="1" fontId="0" fillId="0" borderId="12" xfId="0" applyNumberFormat="1" applyFill="1" applyBorder="1" applyAlignment="1">
      <alignment horizontal="center" vertical="center"/>
    </xf>
    <xf numFmtId="3" fontId="46" fillId="0" borderId="12" xfId="0" applyNumberFormat="1" applyFont="1" applyFill="1" applyBorder="1" applyAlignment="1">
      <alignment horizontal="right" vertical="center"/>
    </xf>
    <xf numFmtId="164" fontId="42" fillId="0" borderId="13" xfId="0" applyNumberFormat="1" applyFont="1" applyFill="1" applyBorder="1" applyAlignment="1">
      <alignment horizontal="center" vertical="center"/>
    </xf>
    <xf numFmtId="164" fontId="42" fillId="0" borderId="12" xfId="0" applyNumberFormat="1" applyFont="1" applyFill="1" applyBorder="1" applyAlignment="1">
      <alignment horizontal="center" vertical="center"/>
    </xf>
    <xf numFmtId="164" fontId="42" fillId="0" borderId="29" xfId="0" applyNumberFormat="1" applyFont="1" applyFill="1" applyBorder="1" applyAlignment="1">
      <alignment horizontal="center" vertical="center"/>
    </xf>
    <xf numFmtId="1" fontId="0" fillId="0" borderId="12" xfId="0" applyNumberFormat="1" applyFill="1" applyBorder="1" applyAlignment="1">
      <alignment horizontal="center" vertical="center" wrapText="1"/>
    </xf>
    <xf numFmtId="0" fontId="5" fillId="0" borderId="51" xfId="0" applyFont="1" applyFill="1" applyBorder="1" applyAlignment="1">
      <alignment horizontal="left" vertical="center"/>
    </xf>
    <xf numFmtId="0" fontId="0" fillId="0" borderId="52" xfId="0" applyFill="1" applyBorder="1" applyAlignment="1">
      <alignment horizontal="left" vertical="center" wrapText="1"/>
    </xf>
    <xf numFmtId="1" fontId="0" fillId="0" borderId="52" xfId="0" applyNumberFormat="1" applyFill="1" applyBorder="1" applyAlignment="1">
      <alignment horizontal="center" vertical="center"/>
    </xf>
    <xf numFmtId="3" fontId="0" fillId="0" borderId="52" xfId="0" applyNumberFormat="1" applyFill="1" applyBorder="1" applyAlignment="1">
      <alignment horizontal="center" vertical="center"/>
    </xf>
    <xf numFmtId="164" fontId="0" fillId="0" borderId="52" xfId="0" applyNumberFormat="1" applyFill="1" applyBorder="1" applyAlignment="1">
      <alignment horizontal="center" vertical="center"/>
    </xf>
    <xf numFmtId="164" fontId="0" fillId="0" borderId="53" xfId="0" applyNumberFormat="1" applyFill="1" applyBorder="1" applyAlignment="1">
      <alignment horizontal="center" vertical="center"/>
    </xf>
    <xf numFmtId="0" fontId="5" fillId="0" borderId="51" xfId="0" applyFont="1" applyBorder="1" applyAlignment="1">
      <alignment horizontal="left"/>
    </xf>
    <xf numFmtId="0" fontId="5" fillId="0" borderId="52" xfId="0" applyFont="1" applyBorder="1" applyAlignment="1">
      <alignment horizontal="center"/>
    </xf>
    <xf numFmtId="0" fontId="5" fillId="0" borderId="52" xfId="0" applyFont="1" applyBorder="1" applyAlignment="1">
      <alignment horizontal="center" wrapText="1"/>
    </xf>
    <xf numFmtId="1" fontId="8" fillId="0" borderId="52" xfId="0" applyNumberFormat="1" applyFont="1" applyBorder="1" applyAlignment="1">
      <alignment horizontal="center"/>
    </xf>
    <xf numFmtId="164" fontId="8" fillId="0" borderId="52" xfId="0" quotePrefix="1" applyNumberFormat="1" applyFont="1" applyBorder="1" applyAlignment="1">
      <alignment horizontal="center"/>
    </xf>
    <xf numFmtId="164" fontId="29" fillId="0" borderId="52" xfId="0" applyNumberFormat="1" applyFont="1" applyBorder="1" applyAlignment="1">
      <alignment horizontal="center"/>
    </xf>
    <xf numFmtId="164" fontId="8" fillId="0" borderId="52" xfId="0" applyNumberFormat="1" applyFont="1" applyBorder="1" applyAlignment="1">
      <alignment horizontal="center"/>
    </xf>
    <xf numFmtId="0" fontId="8" fillId="0" borderId="52" xfId="0" applyFont="1" applyBorder="1" applyAlignment="1">
      <alignment horizontal="center"/>
    </xf>
    <xf numFmtId="164" fontId="8" fillId="0" borderId="53" xfId="0" quotePrefix="1" applyNumberFormat="1" applyFont="1" applyBorder="1" applyAlignment="1">
      <alignment horizontal="center"/>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164" fontId="5" fillId="0" borderId="0" xfId="0" applyNumberFormat="1" applyFont="1" applyBorder="1" applyAlignment="1">
      <alignment horizontal="center" vertical="center"/>
    </xf>
  </cellXfs>
  <cellStyles count="6">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65">
    <dxf>
      <numFmt numFmtId="164" formatCode="0.0"/>
      <fill>
        <patternFill patternType="none">
          <fgColor indexed="64"/>
          <bgColor auto="1"/>
        </patternFill>
      </fill>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right style="medium">
          <color indexed="64"/>
        </right>
        <top/>
        <bottom/>
      </border>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dxf>
    <dxf>
      <numFmt numFmtId="164" formatCode="0.0"/>
      <fill>
        <patternFill patternType="none">
          <fgColor indexed="64"/>
          <bgColor auto="1"/>
        </patternFill>
      </fill>
      <alignment horizontal="center" vertical="center" textRotation="0" wrapText="0" indent="0" justifyLastLine="0" shrinkToFit="0" readingOrder="0"/>
      <border diagonalUp="0" diagonalDown="0" outline="0">
        <left/>
        <right style="medium">
          <color indexed="64"/>
        </right>
        <top/>
        <bottom/>
      </border>
    </dxf>
    <dxf>
      <numFmt numFmtId="3" formatCode="#,##0"/>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dxf>
    <dxf>
      <numFmt numFmtId="1" formatCode="0"/>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left" vertical="center" textRotation="0" wrapText="1" indent="0" justifyLastLine="0" shrinkToFit="0" readingOrder="0"/>
    </dxf>
    <dxf>
      <fill>
        <patternFill patternType="none">
          <fgColor indexed="64"/>
          <bgColor auto="1"/>
        </patternFill>
      </fill>
      <alignment horizontal="left" vertical="center" textRotation="0" wrapText="0" indent="0" justifyLastLine="0" shrinkToFit="0" readingOrder="0"/>
    </dxf>
    <dxf>
      <alignment horizontal="left" vertical="center" textRotation="0" wrapText="0" indent="0" justifyLastLine="0" shrinkToFit="0" readingOrder="0"/>
      <border diagonalUp="0" diagonalDown="0" outline="0">
        <left/>
        <right/>
        <top/>
        <bottom/>
      </border>
    </dxf>
    <dxf>
      <alignment horizontal="left"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numFmt numFmtId="3" formatCode="#,##0"/>
      <alignment horizontal="center" vertical="center" textRotation="0" wrapText="0" indent="0" justifyLastLine="0" shrinkToFit="0" readingOrder="0"/>
    </dxf>
    <dxf>
      <numFmt numFmtId="164" formatCode="0.0"/>
      <alignment horizontal="center" vertical="center" textRotation="0" wrapText="0" indent="0" justifyLastLine="0" shrinkToFit="0" readingOrder="0"/>
      <border diagonalUp="0" diagonalDown="0" outline="0">
        <left/>
        <right style="medium">
          <color indexed="64"/>
        </right>
        <top/>
        <bottom/>
      </border>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border diagonalUp="0" diagonalDown="0" outline="0">
        <left/>
        <right style="medium">
          <color indexed="64"/>
        </right>
        <top/>
        <bottom/>
      </border>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border diagonalUp="0" diagonalDown="0" outline="0">
        <left style="medium">
          <color indexed="64"/>
        </left>
        <right style="medium">
          <color indexed="64"/>
        </right>
        <top/>
        <bottom/>
      </border>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dxf>
    <dxf>
      <numFmt numFmtId="164" formatCode="0.0"/>
      <alignment horizontal="center" vertical="center" textRotation="0" wrapText="0" indent="0" justifyLastLine="0" shrinkToFit="0" readingOrder="0"/>
      <border diagonalUp="0" diagonalDown="0" outline="0">
        <left/>
        <right/>
        <top/>
        <bottom/>
      </border>
    </dxf>
    <dxf>
      <border outline="0">
        <left style="medium">
          <color indexed="64"/>
        </left>
        <right style="medium">
          <color indexed="64"/>
        </right>
        <bottom style="medium">
          <color indexed="64"/>
        </bottom>
      </border>
    </dxf>
    <dxf>
      <font>
        <b/>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top/>
        <bottom/>
      </border>
    </dxf>
    <dxf>
      <font>
        <b/>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border diagonalUp="0" diagonalDown="0">
        <left style="medium">
          <color indexed="64"/>
        </left>
        <right style="medium">
          <color indexed="64"/>
        </right>
        <top style="medium">
          <color indexed="64"/>
        </top>
        <bottom style="medium">
          <color indexed="64"/>
        </bottom>
      </border>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2" formatCode="0.00"/>
      <fill>
        <patternFill patternType="solid">
          <fgColor indexed="64"/>
          <bgColor rgb="FFFFFF00"/>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outline="0">
        <bottom style="thin">
          <color indexed="64"/>
        </bottom>
      </border>
    </dxf>
    <dxf>
      <font>
        <strike val="0"/>
        <outline val="0"/>
        <shadow val="0"/>
        <u val="none"/>
        <vertAlign val="baseline"/>
        <sz val="11"/>
        <name val="Calibri"/>
        <scheme val="minor"/>
      </font>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64"/>
    </tableStyle>
    <tableStyle name="Table Style 1 2" pivot="0" count="1" xr9:uid="{00000000-0011-0000-FFFF-FFFF01000000}">
      <tableStyleElement type="firstRowStripe" dxfId="6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twoCellAnchor editAs="oneCell">
    <xdr:from>
      <xdr:col>0</xdr:col>
      <xdr:colOff>192280</xdr:colOff>
      <xdr:row>0</xdr:row>
      <xdr:rowOff>0</xdr:rowOff>
    </xdr:from>
    <xdr:to>
      <xdr:col>4</xdr:col>
      <xdr:colOff>311922</xdr:colOff>
      <xdr:row>1</xdr:row>
      <xdr:rowOff>129274</xdr:rowOff>
    </xdr:to>
    <xdr:pic>
      <xdr:nvPicPr>
        <xdr:cNvPr id="3" name="Picture 2">
          <a:extLst>
            <a:ext uri="{FF2B5EF4-FFF2-40B4-BE49-F238E27FC236}">
              <a16:creationId xmlns:a16="http://schemas.microsoft.com/office/drawing/2014/main" id="{5BEDD75E-5CC6-4562-BB4D-CF521E8CBC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4" name="Rectangle 3">
          <a:extLst>
            <a:ext uri="{FF2B5EF4-FFF2-40B4-BE49-F238E27FC236}">
              <a16:creationId xmlns:a16="http://schemas.microsoft.com/office/drawing/2014/main" id="{B2F02D60-D601-4E5C-9C7E-C7C6565D0A38}"/>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5" name="Rectangle 4">
          <a:extLst>
            <a:ext uri="{FF2B5EF4-FFF2-40B4-BE49-F238E27FC236}">
              <a16:creationId xmlns:a16="http://schemas.microsoft.com/office/drawing/2014/main" id="{84F5348B-50DC-4A22-B7E2-3CF1E60C48A4}"/>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2" name="Rectangle 1">
          <a:extLst>
            <a:ext uri="{FF2B5EF4-FFF2-40B4-BE49-F238E27FC236}">
              <a16:creationId xmlns:a16="http://schemas.microsoft.com/office/drawing/2014/main" id="{345D0EB6-1CDF-4B9D-AD6E-D89DBF0F4FDA}"/>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6" name="Rectangle 5">
          <a:extLst>
            <a:ext uri="{FF2B5EF4-FFF2-40B4-BE49-F238E27FC236}">
              <a16:creationId xmlns:a16="http://schemas.microsoft.com/office/drawing/2014/main" id="{3535ADBB-77B9-4A72-A074-EF5824C6167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7" name="Rectangle 6">
          <a:extLst>
            <a:ext uri="{FF2B5EF4-FFF2-40B4-BE49-F238E27FC236}">
              <a16:creationId xmlns:a16="http://schemas.microsoft.com/office/drawing/2014/main" id="{579D8A75-68B2-433A-91AE-0CF020E5E3ED}"/>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2023</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454556</xdr:colOff>
      <xdr:row>0</xdr:row>
      <xdr:rowOff>0</xdr:rowOff>
    </xdr:from>
    <xdr:to>
      <xdr:col>18</xdr:col>
      <xdr:colOff>435507</xdr:colOff>
      <xdr:row>2</xdr:row>
      <xdr:rowOff>63500</xdr:rowOff>
    </xdr:to>
    <xdr:grpSp>
      <xdr:nvGrpSpPr>
        <xdr:cNvPr id="10" name="Group 6">
          <a:extLst>
            <a:ext uri="{FF2B5EF4-FFF2-40B4-BE49-F238E27FC236}">
              <a16:creationId xmlns:a16="http://schemas.microsoft.com/office/drawing/2014/main" id="{51D9A694-A6F8-48ED-895E-54FC9F903F63}"/>
            </a:ext>
          </a:extLst>
        </xdr:cNvPr>
        <xdr:cNvGrpSpPr>
          <a:grpSpLocks/>
        </xdr:cNvGrpSpPr>
      </xdr:nvGrpSpPr>
      <xdr:grpSpPr bwMode="auto">
        <a:xfrm>
          <a:off x="7354889" y="0"/>
          <a:ext cx="4838701" cy="571500"/>
          <a:chOff x="0" y="0"/>
          <a:chExt cx="3906520" cy="761999"/>
        </a:xfrm>
      </xdr:grpSpPr>
      <xdr:pic>
        <xdr:nvPicPr>
          <xdr:cNvPr id="11" name="Picture 7">
            <a:extLst>
              <a:ext uri="{FF2B5EF4-FFF2-40B4-BE49-F238E27FC236}">
                <a16:creationId xmlns:a16="http://schemas.microsoft.com/office/drawing/2014/main" id="{D58CABF1-90DB-46B4-BABA-31B88DD31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 name="Group 8">
            <a:extLst>
              <a:ext uri="{FF2B5EF4-FFF2-40B4-BE49-F238E27FC236}">
                <a16:creationId xmlns:a16="http://schemas.microsoft.com/office/drawing/2014/main" id="{D1E32C07-E179-4B9E-8A71-2BAC313F422D}"/>
              </a:ext>
            </a:extLst>
          </xdr:cNvPr>
          <xdr:cNvGrpSpPr>
            <a:grpSpLocks/>
          </xdr:cNvGrpSpPr>
        </xdr:nvGrpSpPr>
        <xdr:grpSpPr bwMode="auto">
          <a:xfrm>
            <a:off x="0" y="0"/>
            <a:ext cx="2276474" cy="761999"/>
            <a:chOff x="0" y="0"/>
            <a:chExt cx="5286375" cy="1133475"/>
          </a:xfrm>
        </xdr:grpSpPr>
        <xdr:grpSp>
          <xdr:nvGrpSpPr>
            <xdr:cNvPr id="14" name="Group 10">
              <a:extLst>
                <a:ext uri="{FF2B5EF4-FFF2-40B4-BE49-F238E27FC236}">
                  <a16:creationId xmlns:a16="http://schemas.microsoft.com/office/drawing/2014/main" id="{C8DA645F-4054-4FDE-8C38-788C2931D2EC}"/>
                </a:ext>
              </a:extLst>
            </xdr:cNvPr>
            <xdr:cNvGrpSpPr>
              <a:grpSpLocks/>
            </xdr:cNvGrpSpPr>
          </xdr:nvGrpSpPr>
          <xdr:grpSpPr bwMode="auto">
            <a:xfrm>
              <a:off x="0" y="0"/>
              <a:ext cx="5286375" cy="1133475"/>
              <a:chOff x="0" y="0"/>
              <a:chExt cx="5286375" cy="1133475"/>
            </a:xfrm>
          </xdr:grpSpPr>
          <xdr:pic>
            <xdr:nvPicPr>
              <xdr:cNvPr id="16" name="Picture 12" descr="Penn State University College of Agricultural Sciences">
                <a:extLst>
                  <a:ext uri="{FF2B5EF4-FFF2-40B4-BE49-F238E27FC236}">
                    <a16:creationId xmlns:a16="http://schemas.microsoft.com/office/drawing/2014/main" id="{5013F0C7-C7EB-40D2-9F68-C6DB3680D7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3" descr="C:\Users\hlw5004\AppData\Local\Temp\PSU_EXT_1_RGB_2C.png">
                <a:extLst>
                  <a:ext uri="{FF2B5EF4-FFF2-40B4-BE49-F238E27FC236}">
                    <a16:creationId xmlns:a16="http://schemas.microsoft.com/office/drawing/2014/main" id="{49208DFB-D71C-4B2B-8139-5C4AC3D08E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 name="Straight Connector 14">
              <a:extLst>
                <a:ext uri="{FF2B5EF4-FFF2-40B4-BE49-F238E27FC236}">
                  <a16:creationId xmlns:a16="http://schemas.microsoft.com/office/drawing/2014/main" id="{BF0EE290-5F10-4C43-AB21-68F75E1CBF8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3" name="TextBox 2">
            <a:extLst>
              <a:ext uri="{FF2B5EF4-FFF2-40B4-BE49-F238E27FC236}">
                <a16:creationId xmlns:a16="http://schemas.microsoft.com/office/drawing/2014/main" id="{A50D0E87-0560-4616-AFB0-E513B7FCF354}"/>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40A0FD-63F2-4417-A073-1E59431877B5}" name="Table41311" displayName="Table41311" ref="A21:C27" totalsRowShown="0" headerRowDxfId="62" dataDxfId="60" headerRowBorderDxfId="61" tableBorderDxfId="59">
  <tableColumns count="3">
    <tableColumn id="1" xr3:uid="{85533014-40F5-45CA-9EA7-C396FD37E505}" name="Month" dataDxfId="58"/>
    <tableColumn id="2" xr3:uid="{8A79F74D-1745-4011-88C2-504A6EDBDC1F}" name="Precip. In." dataDxfId="57"/>
    <tableColumn id="3" xr3:uid="{EA339F6A-360A-449E-848E-8022A5B29855}" name="GDD" dataDxfId="56"/>
  </tableColumns>
  <tableStyleInfo name="Table Style 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8DA5AB5-477F-46EA-8487-E2877803D47A}" name="Table1" displayName="Table1" ref="A3:F15" headerRowCount="0" totalsRowShown="0" headerRowDxfId="55" dataDxfId="54" tableBorderDxfId="53">
  <tableColumns count="6">
    <tableColumn id="1" xr3:uid="{7B0E6582-B795-403C-AB24-0992F33909F4}" name="Column1" headerRowDxfId="52" dataDxfId="41"/>
    <tableColumn id="2" xr3:uid="{5398965B-7F07-446B-AA20-FEA1EACEA9F3}" name="Column2" headerRowDxfId="51" dataDxfId="50"/>
    <tableColumn id="3" xr3:uid="{FEECD339-CC4C-4A5D-A43F-1A4259B7E901}" name="Column3" headerRowDxfId="49" dataDxfId="48"/>
    <tableColumn id="4" xr3:uid="{6F81C5F8-339B-4F32-92AF-BCF0A88CAFD7}" name="Column4" headerRowDxfId="47" dataDxfId="46"/>
    <tableColumn id="5" xr3:uid="{A63BC799-DDB9-4B7B-A176-6CDF9E3D4CA5}" name="Column5" headerRowDxfId="45" dataDxfId="44"/>
    <tableColumn id="6" xr3:uid="{82931659-0AA3-4310-A258-F55E426226CD}" name="Column6" headerRowDxfId="43" dataDxfId="42"/>
  </tableColumns>
  <tableStyleInfo name="Table Style 1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2D0672-CAEF-46A8-939D-1D0E584D60E7}" name="Table2" displayName="Table2" ref="A16:S49" headerRowCount="0" totalsRowShown="0" headerRowDxfId="1" dataDxfId="0" tableBorderDxfId="40">
  <tableColumns count="19">
    <tableColumn id="1" xr3:uid="{F42DF647-4D78-4FF4-9B62-0401B21BCB38}" name="Column1" headerRowDxfId="21" dataDxfId="20"/>
    <tableColumn id="2" xr3:uid="{488DF505-6B03-4295-8FBE-B2DBA88798AE}" name="Column2" headerRowDxfId="22" dataDxfId="19"/>
    <tableColumn id="3" xr3:uid="{DEE5766F-C91E-4E09-8AF8-71F5378939B8}" name="Column3" headerRowDxfId="23" dataDxfId="18"/>
    <tableColumn id="4" xr3:uid="{46AFB272-9321-4405-A91A-3B3EE18A2178}" name="Column4" headerRowDxfId="24" dataDxfId="17"/>
    <tableColumn id="5" xr3:uid="{6C1FEF3D-EBCF-4860-9DDC-CBB5DDD2F9A2}" name="Column5" headerRowDxfId="25" dataDxfId="16"/>
    <tableColumn id="6" xr3:uid="{CC6E6993-91DD-4FE9-B93D-B0D84410A3A9}" name="Column6" headerRowDxfId="26" dataDxfId="15"/>
    <tableColumn id="7" xr3:uid="{9CB15EEB-DCA8-4BC8-829F-917B09B16A76}" name="Column7" headerRowDxfId="27" dataDxfId="14"/>
    <tableColumn id="8" xr3:uid="{0D85D19B-194D-47BD-A5B1-FD85C4A25E0A}" name="Column8" headerRowDxfId="28" dataDxfId="13"/>
    <tableColumn id="9" xr3:uid="{EE287276-F1E0-4FCC-8476-CBDBE0C85F9B}" name="Column9" headerRowDxfId="29" dataDxfId="12"/>
    <tableColumn id="10" xr3:uid="{DAADC689-6069-48C6-ADFF-87CA443729D0}" name="Column10" headerRowDxfId="30" dataDxfId="11"/>
    <tableColumn id="11" xr3:uid="{4AC70EB1-8E87-4115-AE10-A000B93E4D6F}" name="Column11" headerRowDxfId="31" dataDxfId="10"/>
    <tableColumn id="12" xr3:uid="{F6FE8108-39DF-4508-A2C5-99211DC4A23E}" name="Column12" headerRowDxfId="32" dataDxfId="9"/>
    <tableColumn id="13" xr3:uid="{50BF1B72-58BF-4CE0-9842-70494DA72ED9}" name="Column13" headerRowDxfId="33" dataDxfId="8"/>
    <tableColumn id="14" xr3:uid="{CA10ED04-42F1-44E6-8078-FB46EA5F986A}" name="Column14" headerRowDxfId="34" dataDxfId="7"/>
    <tableColumn id="15" xr3:uid="{2DDBADB9-56AC-48AC-9866-ACFEAA05F2BF}" name="Column15" headerRowDxfId="35" dataDxfId="6"/>
    <tableColumn id="16" xr3:uid="{3A2BFE65-BFD4-4560-981A-EC1B80316438}" name="Column16" headerRowDxfId="36" dataDxfId="5"/>
    <tableColumn id="17" xr3:uid="{62B42894-5AED-4B94-8DE3-325C7CDAA4BB}" name="Column17" headerRowDxfId="37" dataDxfId="4"/>
    <tableColumn id="18" xr3:uid="{B5283C24-08E7-4C31-854A-17EA6B8EF8FA}" name="Column18" headerRowDxfId="38" dataDxfId="3"/>
    <tableColumn id="19" xr3:uid="{D59C83C6-977D-41BE-AEFC-C586AF2EA2C1}" name="Column19" headerRowDxfId="39" dataDxfId="2"/>
  </tableColumns>
  <tableStyleInfo name="Table Style 1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js5487@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climatesmartfarming.org/tools/csf-growing-degree-day-calculator/" TargetMode="External"/><Relationship Id="rId1" Type="http://schemas.openxmlformats.org/officeDocument/2006/relationships/hyperlink" Target="https://climate.com/"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workbookViewId="0">
      <selection sqref="A1:K1"/>
    </sheetView>
  </sheetViews>
  <sheetFormatPr defaultColWidth="12.42578125" defaultRowHeight="15" x14ac:dyDescent="0.25"/>
  <cols>
    <col min="1" max="16384" width="12.42578125" style="10"/>
  </cols>
  <sheetData>
    <row r="1" spans="1:11" ht="69.95" customHeight="1" x14ac:dyDescent="0.25">
      <c r="A1" s="177"/>
      <c r="B1" s="177"/>
      <c r="C1" s="177"/>
      <c r="D1" s="177"/>
      <c r="E1" s="177"/>
      <c r="F1" s="177"/>
      <c r="G1" s="177"/>
      <c r="H1" s="177"/>
      <c r="I1" s="177"/>
      <c r="J1" s="177"/>
      <c r="K1" s="177"/>
    </row>
    <row r="2" spans="1:11" ht="35.1" customHeight="1" x14ac:dyDescent="0.25">
      <c r="A2" s="178" t="s">
        <v>53</v>
      </c>
      <c r="B2" s="178"/>
      <c r="C2" s="178"/>
      <c r="D2" s="178"/>
      <c r="E2" s="178"/>
      <c r="F2" s="178"/>
      <c r="G2" s="178"/>
      <c r="H2" s="178"/>
      <c r="I2" s="178"/>
      <c r="J2" s="178"/>
      <c r="K2" s="178"/>
    </row>
    <row r="3" spans="1:11" ht="15.95" customHeight="1" x14ac:dyDescent="0.25">
      <c r="A3" s="179" t="s">
        <v>54</v>
      </c>
      <c r="B3" s="179"/>
      <c r="C3" s="180" t="s">
        <v>55</v>
      </c>
      <c r="D3" s="180"/>
      <c r="E3" s="180"/>
      <c r="F3" s="180"/>
      <c r="G3" s="180" t="s">
        <v>56</v>
      </c>
      <c r="H3" s="180"/>
      <c r="I3" s="180"/>
      <c r="J3" s="180"/>
      <c r="K3" s="180"/>
    </row>
    <row r="4" spans="1:11" x14ac:dyDescent="0.25">
      <c r="A4" s="179" t="s">
        <v>57</v>
      </c>
      <c r="B4" s="179"/>
      <c r="C4" s="180" t="s">
        <v>102</v>
      </c>
      <c r="D4" s="180"/>
      <c r="E4" s="180"/>
      <c r="F4" s="180"/>
      <c r="G4" s="180" t="s">
        <v>58</v>
      </c>
      <c r="H4" s="180"/>
      <c r="I4" s="180"/>
      <c r="J4" s="180"/>
      <c r="K4" s="180"/>
    </row>
    <row r="5" spans="1:11" ht="15" customHeight="1" x14ac:dyDescent="0.25">
      <c r="A5" s="179" t="s">
        <v>59</v>
      </c>
      <c r="B5" s="179"/>
      <c r="C5" s="103" t="s">
        <v>103</v>
      </c>
      <c r="D5" s="180"/>
      <c r="E5" s="180"/>
      <c r="F5" s="180"/>
      <c r="G5" s="181"/>
      <c r="H5" s="181"/>
      <c r="I5" s="181"/>
      <c r="J5" s="181"/>
      <c r="K5" s="181"/>
    </row>
    <row r="6" spans="1:11" x14ac:dyDescent="0.25">
      <c r="A6" s="179" t="s">
        <v>60</v>
      </c>
      <c r="B6" s="179"/>
      <c r="C6" s="102"/>
      <c r="D6" s="102"/>
      <c r="E6" s="102"/>
      <c r="F6" s="102"/>
      <c r="G6" s="102"/>
      <c r="H6" s="102"/>
      <c r="I6" s="102"/>
      <c r="J6" s="102"/>
      <c r="K6" s="102"/>
    </row>
    <row r="7" spans="1:11" ht="18" customHeight="1" x14ac:dyDescent="0.25">
      <c r="A7" s="182" t="s">
        <v>61</v>
      </c>
      <c r="B7" s="183"/>
      <c r="C7" s="183"/>
      <c r="D7" s="183"/>
      <c r="E7" s="183"/>
      <c r="F7" s="183"/>
      <c r="G7" s="183"/>
      <c r="H7" s="183"/>
      <c r="I7" s="183"/>
      <c r="J7" s="183"/>
      <c r="K7" s="184"/>
    </row>
    <row r="8" spans="1:11" ht="51.95" customHeight="1" x14ac:dyDescent="0.25">
      <c r="A8" s="185" t="s">
        <v>62</v>
      </c>
      <c r="B8" s="186"/>
      <c r="C8" s="186"/>
      <c r="D8" s="186"/>
      <c r="E8" s="186"/>
      <c r="F8" s="186"/>
      <c r="G8" s="186"/>
      <c r="H8" s="186"/>
      <c r="I8" s="186"/>
      <c r="J8" s="186"/>
      <c r="K8" s="187"/>
    </row>
    <row r="9" spans="1:11" ht="18" customHeight="1" x14ac:dyDescent="0.25">
      <c r="A9" s="182" t="s">
        <v>63</v>
      </c>
      <c r="B9" s="183"/>
      <c r="C9" s="183"/>
      <c r="D9" s="183"/>
      <c r="E9" s="183"/>
      <c r="F9" s="183"/>
      <c r="G9" s="183"/>
      <c r="H9" s="183"/>
      <c r="I9" s="183"/>
      <c r="J9" s="183"/>
      <c r="K9" s="184"/>
    </row>
    <row r="10" spans="1:11" ht="15" customHeight="1" x14ac:dyDescent="0.25">
      <c r="A10" s="188" t="s">
        <v>64</v>
      </c>
      <c r="B10" s="189"/>
      <c r="C10" s="189"/>
      <c r="D10" s="189"/>
      <c r="E10" s="189"/>
      <c r="F10" s="189"/>
      <c r="G10" s="189"/>
      <c r="H10" s="189"/>
      <c r="I10" s="189"/>
      <c r="J10" s="189"/>
      <c r="K10" s="190"/>
    </row>
    <row r="11" spans="1:11" x14ac:dyDescent="0.25">
      <c r="A11" s="191"/>
      <c r="B11" s="192"/>
      <c r="C11" s="192"/>
      <c r="D11" s="192"/>
      <c r="E11" s="192"/>
      <c r="F11" s="192"/>
      <c r="G11" s="192"/>
      <c r="H11" s="192"/>
      <c r="I11" s="192"/>
      <c r="J11" s="192"/>
      <c r="K11" s="193"/>
    </row>
    <row r="12" spans="1:11" x14ac:dyDescent="0.25">
      <c r="A12" s="191"/>
      <c r="B12" s="192"/>
      <c r="C12" s="192"/>
      <c r="D12" s="192"/>
      <c r="E12" s="192"/>
      <c r="F12" s="192"/>
      <c r="G12" s="192"/>
      <c r="H12" s="192"/>
      <c r="I12" s="192"/>
      <c r="J12" s="192"/>
      <c r="K12" s="193"/>
    </row>
    <row r="13" spans="1:11" x14ac:dyDescent="0.25">
      <c r="A13" s="191"/>
      <c r="B13" s="192"/>
      <c r="C13" s="192"/>
      <c r="D13" s="192"/>
      <c r="E13" s="192"/>
      <c r="F13" s="192"/>
      <c r="G13" s="192"/>
      <c r="H13" s="192"/>
      <c r="I13" s="192"/>
      <c r="J13" s="192"/>
      <c r="K13" s="193"/>
    </row>
    <row r="14" spans="1:11" x14ac:dyDescent="0.25">
      <c r="A14" s="191"/>
      <c r="B14" s="192"/>
      <c r="C14" s="192"/>
      <c r="D14" s="192"/>
      <c r="E14" s="192"/>
      <c r="F14" s="192"/>
      <c r="G14" s="192"/>
      <c r="H14" s="192"/>
      <c r="I14" s="192"/>
      <c r="J14" s="192"/>
      <c r="K14" s="193"/>
    </row>
    <row r="15" spans="1:11" x14ac:dyDescent="0.25">
      <c r="A15" s="191"/>
      <c r="B15" s="192"/>
      <c r="C15" s="192"/>
      <c r="D15" s="192"/>
      <c r="E15" s="192"/>
      <c r="F15" s="192"/>
      <c r="G15" s="192"/>
      <c r="H15" s="192"/>
      <c r="I15" s="192"/>
      <c r="J15" s="192"/>
      <c r="K15" s="193"/>
    </row>
    <row r="16" spans="1:11" x14ac:dyDescent="0.25">
      <c r="A16" s="191"/>
      <c r="B16" s="192"/>
      <c r="C16" s="192"/>
      <c r="D16" s="192"/>
      <c r="E16" s="192"/>
      <c r="F16" s="192"/>
      <c r="G16" s="192"/>
      <c r="H16" s="192"/>
      <c r="I16" s="192"/>
      <c r="J16" s="192"/>
      <c r="K16" s="193"/>
    </row>
    <row r="17" spans="1:11" x14ac:dyDescent="0.25">
      <c r="A17" s="191"/>
      <c r="B17" s="192"/>
      <c r="C17" s="192"/>
      <c r="D17" s="192"/>
      <c r="E17" s="192"/>
      <c r="F17" s="192"/>
      <c r="G17" s="192"/>
      <c r="H17" s="192"/>
      <c r="I17" s="192"/>
      <c r="J17" s="192"/>
      <c r="K17" s="193"/>
    </row>
    <row r="18" spans="1:11" x14ac:dyDescent="0.25">
      <c r="A18" s="191"/>
      <c r="B18" s="192"/>
      <c r="C18" s="192"/>
      <c r="D18" s="192"/>
      <c r="E18" s="192"/>
      <c r="F18" s="192"/>
      <c r="G18" s="192"/>
      <c r="H18" s="192"/>
      <c r="I18" s="192"/>
      <c r="J18" s="192"/>
      <c r="K18" s="193"/>
    </row>
    <row r="19" spans="1:11" x14ac:dyDescent="0.25">
      <c r="A19" s="191"/>
      <c r="B19" s="192"/>
      <c r="C19" s="192"/>
      <c r="D19" s="192"/>
      <c r="E19" s="192"/>
      <c r="F19" s="192"/>
      <c r="G19" s="192"/>
      <c r="H19" s="192"/>
      <c r="I19" s="192"/>
      <c r="J19" s="192"/>
      <c r="K19" s="193"/>
    </row>
    <row r="20" spans="1:11" x14ac:dyDescent="0.25">
      <c r="A20" s="191"/>
      <c r="B20" s="192"/>
      <c r="C20" s="192"/>
      <c r="D20" s="192"/>
      <c r="E20" s="192"/>
      <c r="F20" s="192"/>
      <c r="G20" s="192"/>
      <c r="H20" s="192"/>
      <c r="I20" s="192"/>
      <c r="J20" s="192"/>
      <c r="K20" s="193"/>
    </row>
    <row r="21" spans="1:11" x14ac:dyDescent="0.25">
      <c r="A21" s="194"/>
      <c r="B21" s="195"/>
      <c r="C21" s="195"/>
      <c r="D21" s="195"/>
      <c r="E21" s="195"/>
      <c r="F21" s="195"/>
      <c r="G21" s="195"/>
      <c r="H21" s="195"/>
      <c r="I21" s="195"/>
      <c r="J21" s="195"/>
      <c r="K21" s="196"/>
    </row>
    <row r="22" spans="1:11" s="11" customFormat="1" ht="15.75" x14ac:dyDescent="0.25">
      <c r="A22" s="197" t="s">
        <v>65</v>
      </c>
      <c r="B22" s="198"/>
      <c r="C22" s="198"/>
      <c r="D22" s="198"/>
      <c r="E22" s="198"/>
      <c r="F22" s="198"/>
      <c r="G22" s="198"/>
      <c r="H22" s="198"/>
      <c r="I22" s="198"/>
      <c r="J22" s="198"/>
      <c r="K22" s="199"/>
    </row>
    <row r="23" spans="1:11" ht="51" customHeight="1" x14ac:dyDescent="0.25">
      <c r="A23" s="185" t="s">
        <v>158</v>
      </c>
      <c r="B23" s="186"/>
      <c r="C23" s="186"/>
      <c r="D23" s="186"/>
      <c r="E23" s="186"/>
      <c r="F23" s="186"/>
      <c r="G23" s="186"/>
      <c r="H23" s="186"/>
      <c r="I23" s="186"/>
      <c r="J23" s="186"/>
      <c r="K23" s="187"/>
    </row>
    <row r="24" spans="1:11" ht="18" customHeight="1" x14ac:dyDescent="0.25">
      <c r="A24" s="200" t="s">
        <v>66</v>
      </c>
      <c r="B24" s="201"/>
      <c r="C24" s="201"/>
      <c r="D24" s="201"/>
      <c r="E24" s="201"/>
      <c r="F24" s="201"/>
      <c r="G24" s="201"/>
      <c r="H24" s="201"/>
      <c r="I24" s="201"/>
      <c r="J24" s="201"/>
      <c r="K24" s="202"/>
    </row>
    <row r="25" spans="1:11" ht="36.950000000000003" customHeight="1" x14ac:dyDescent="0.25">
      <c r="A25" s="203" t="s">
        <v>67</v>
      </c>
      <c r="B25" s="204"/>
      <c r="C25" s="204"/>
      <c r="D25" s="204"/>
      <c r="E25" s="204"/>
      <c r="F25" s="204"/>
      <c r="G25" s="204"/>
      <c r="H25" s="204"/>
      <c r="I25" s="204"/>
      <c r="J25" s="204"/>
      <c r="K25" s="205"/>
    </row>
  </sheetData>
  <mergeCells count="23">
    <mergeCell ref="A1:K1"/>
    <mergeCell ref="A2:K2"/>
    <mergeCell ref="A3:B3"/>
    <mergeCell ref="C3:F3"/>
    <mergeCell ref="G3:H3"/>
    <mergeCell ref="I3:K3"/>
    <mergeCell ref="A4:B4"/>
    <mergeCell ref="C4:F4"/>
    <mergeCell ref="G4:H4"/>
    <mergeCell ref="I4:K4"/>
    <mergeCell ref="A5:B5"/>
    <mergeCell ref="C5:F5"/>
    <mergeCell ref="G5:K5"/>
    <mergeCell ref="A22:K22"/>
    <mergeCell ref="A23:K23"/>
    <mergeCell ref="A24:K24"/>
    <mergeCell ref="A25:K25"/>
    <mergeCell ref="A6:B6"/>
    <mergeCell ref="C6:K6"/>
    <mergeCell ref="A7:K7"/>
    <mergeCell ref="A8:K8"/>
    <mergeCell ref="A9:K9"/>
    <mergeCell ref="A10:K21"/>
  </mergeCells>
  <hyperlinks>
    <hyperlink ref="C5" r:id="rId1" xr:uid="{CA9DFD66-A3D7-48DB-AA75-927CD4F9BA48}"/>
  </hyperlinks>
  <pageMargins left="0" right="0" top="0" bottom="0" header="0" footer="0"/>
  <pageSetup scale="9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L48"/>
  <sheetViews>
    <sheetView showGridLines="0" zoomScaleNormal="100" workbookViewId="0"/>
  </sheetViews>
  <sheetFormatPr defaultColWidth="8.85546875" defaultRowHeight="15" x14ac:dyDescent="0.25"/>
  <cols>
    <col min="1" max="1" width="4.140625" customWidth="1"/>
  </cols>
  <sheetData>
    <row r="16" spans="2:12" ht="15" customHeight="1" x14ac:dyDescent="0.25">
      <c r="B16" s="206" t="s">
        <v>159</v>
      </c>
      <c r="C16" s="206"/>
      <c r="D16" s="206"/>
      <c r="E16" s="206"/>
      <c r="F16" s="206"/>
      <c r="G16" s="206"/>
      <c r="H16" s="206"/>
      <c r="I16" s="206"/>
      <c r="J16" s="206"/>
      <c r="K16" s="206"/>
      <c r="L16" s="206"/>
    </row>
    <row r="17" spans="2:12" x14ac:dyDescent="0.25">
      <c r="B17" s="206"/>
      <c r="C17" s="206"/>
      <c r="D17" s="206"/>
      <c r="E17" s="206"/>
      <c r="F17" s="206"/>
      <c r="G17" s="206"/>
      <c r="H17" s="206"/>
      <c r="I17" s="206"/>
      <c r="J17" s="206"/>
      <c r="K17" s="206"/>
      <c r="L17" s="206"/>
    </row>
    <row r="18" spans="2:12" x14ac:dyDescent="0.25">
      <c r="B18" s="207"/>
      <c r="C18" s="207"/>
      <c r="D18" s="207"/>
      <c r="E18" s="207"/>
      <c r="F18" s="207"/>
      <c r="G18" s="207"/>
      <c r="H18" s="207"/>
      <c r="I18" s="207"/>
      <c r="J18" s="207"/>
      <c r="K18" s="207"/>
      <c r="L18" s="207"/>
    </row>
    <row r="19" spans="2:12" x14ac:dyDescent="0.25">
      <c r="B19" s="208" t="s">
        <v>4</v>
      </c>
    </row>
    <row r="20" spans="2:12" x14ac:dyDescent="0.25">
      <c r="B20" s="208"/>
    </row>
    <row r="21" spans="2:12" x14ac:dyDescent="0.25">
      <c r="B21" s="208" t="s">
        <v>5</v>
      </c>
    </row>
    <row r="23" spans="2:12" x14ac:dyDescent="0.25">
      <c r="B23" s="209" t="s">
        <v>6</v>
      </c>
    </row>
    <row r="24" spans="2:12" x14ac:dyDescent="0.25">
      <c r="B24" s="209" t="s">
        <v>7</v>
      </c>
    </row>
    <row r="25" spans="2:12" x14ac:dyDescent="0.25">
      <c r="B25" s="209" t="s">
        <v>8</v>
      </c>
    </row>
    <row r="26" spans="2:12" x14ac:dyDescent="0.25">
      <c r="B26" s="209" t="s">
        <v>9</v>
      </c>
    </row>
    <row r="27" spans="2:12" x14ac:dyDescent="0.25">
      <c r="B27" s="209"/>
    </row>
    <row r="28" spans="2:12" x14ac:dyDescent="0.25">
      <c r="B28" s="209" t="s">
        <v>10</v>
      </c>
    </row>
    <row r="29" spans="2:12" x14ac:dyDescent="0.25">
      <c r="B29" s="209" t="s">
        <v>11</v>
      </c>
    </row>
    <row r="30" spans="2:12" x14ac:dyDescent="0.25">
      <c r="B30" s="209" t="s">
        <v>12</v>
      </c>
    </row>
    <row r="31" spans="2:12" x14ac:dyDescent="0.25">
      <c r="B31" s="209" t="s">
        <v>13</v>
      </c>
    </row>
    <row r="32" spans="2:12" x14ac:dyDescent="0.25">
      <c r="B32" s="209" t="s">
        <v>14</v>
      </c>
    </row>
    <row r="33" spans="2:2" x14ac:dyDescent="0.25">
      <c r="B33" s="209" t="s">
        <v>15</v>
      </c>
    </row>
    <row r="34" spans="2:2" x14ac:dyDescent="0.25">
      <c r="B34" s="209" t="s">
        <v>16</v>
      </c>
    </row>
    <row r="35" spans="2:2" x14ac:dyDescent="0.25">
      <c r="B35" s="209" t="s">
        <v>17</v>
      </c>
    </row>
    <row r="36" spans="2:2" x14ac:dyDescent="0.25">
      <c r="B36" s="209" t="s">
        <v>18</v>
      </c>
    </row>
    <row r="37" spans="2:2" x14ac:dyDescent="0.25">
      <c r="B37" s="209" t="s">
        <v>19</v>
      </c>
    </row>
    <row r="38" spans="2:2" x14ac:dyDescent="0.25">
      <c r="B38" s="209" t="s">
        <v>20</v>
      </c>
    </row>
    <row r="39" spans="2:2" x14ac:dyDescent="0.25">
      <c r="B39" s="209" t="s">
        <v>21</v>
      </c>
    </row>
    <row r="40" spans="2:2" x14ac:dyDescent="0.25">
      <c r="B40" s="209" t="s">
        <v>22</v>
      </c>
    </row>
    <row r="41" spans="2:2" x14ac:dyDescent="0.25">
      <c r="B41" s="209" t="s">
        <v>23</v>
      </c>
    </row>
    <row r="42" spans="2:2" x14ac:dyDescent="0.25">
      <c r="B42" s="209" t="s">
        <v>24</v>
      </c>
    </row>
    <row r="43" spans="2:2" x14ac:dyDescent="0.25">
      <c r="B43" s="209" t="s">
        <v>25</v>
      </c>
    </row>
    <row r="45" spans="2:2" x14ac:dyDescent="0.25">
      <c r="B45" s="209" t="s">
        <v>26</v>
      </c>
    </row>
    <row r="48" spans="2:2" x14ac:dyDescent="0.25">
      <c r="B48" s="210" t="s">
        <v>40</v>
      </c>
    </row>
  </sheetData>
  <mergeCells count="1">
    <mergeCell ref="B16:L17"/>
  </mergeCells>
  <printOptions horizontalCentered="1"/>
  <pageMargins left="0" right="0" top="0" bottom="0" header="0" footer="0"/>
  <pageSetup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36A02-7D49-4A08-B78D-4044B4057DB8}">
  <dimension ref="A1:K30"/>
  <sheetViews>
    <sheetView showGridLines="0" workbookViewId="0"/>
  </sheetViews>
  <sheetFormatPr defaultRowHeight="15" x14ac:dyDescent="0.25"/>
  <cols>
    <col min="1" max="1" width="19.85546875" customWidth="1"/>
    <col min="2" max="2" width="13.85546875" customWidth="1"/>
    <col min="3" max="5" width="11" customWidth="1"/>
    <col min="6" max="6" width="18.7109375" customWidth="1"/>
    <col min="11" max="11" width="12.7109375" customWidth="1"/>
  </cols>
  <sheetData>
    <row r="1" spans="1:8" ht="18.75" x14ac:dyDescent="0.25">
      <c r="A1" s="5" t="s">
        <v>27</v>
      </c>
      <c r="B1" s="6"/>
      <c r="C1" s="6"/>
      <c r="D1" s="6"/>
      <c r="E1" s="7"/>
      <c r="F1" s="7"/>
    </row>
    <row r="2" spans="1:8" x14ac:dyDescent="0.25">
      <c r="A2" s="8"/>
      <c r="B2" s="2"/>
      <c r="C2" s="2"/>
      <c r="D2" s="2"/>
      <c r="E2" s="1"/>
      <c r="F2" s="283"/>
    </row>
    <row r="3" spans="1:8" x14ac:dyDescent="0.25">
      <c r="A3" s="280" t="s">
        <v>72</v>
      </c>
      <c r="B3" s="271" t="s">
        <v>108</v>
      </c>
      <c r="C3" s="9"/>
      <c r="D3" s="1"/>
      <c r="E3" s="1"/>
      <c r="F3" s="1"/>
    </row>
    <row r="4" spans="1:8" x14ac:dyDescent="0.25">
      <c r="A4" s="281" t="s">
        <v>28</v>
      </c>
      <c r="B4" s="272" t="s">
        <v>109</v>
      </c>
      <c r="C4" s="9"/>
      <c r="D4" s="9"/>
      <c r="E4" s="9"/>
      <c r="F4" s="9"/>
    </row>
    <row r="5" spans="1:8" x14ac:dyDescent="0.25">
      <c r="A5" s="280" t="s">
        <v>29</v>
      </c>
      <c r="B5" s="270">
        <v>45058</v>
      </c>
      <c r="C5" s="64"/>
      <c r="D5" s="1"/>
      <c r="E5" s="1"/>
      <c r="F5" s="1"/>
    </row>
    <row r="6" spans="1:8" x14ac:dyDescent="0.25">
      <c r="A6" s="281" t="s">
        <v>30</v>
      </c>
      <c r="C6" s="9"/>
      <c r="D6" s="9"/>
      <c r="E6" s="9"/>
      <c r="F6" s="9"/>
      <c r="H6" s="33"/>
    </row>
    <row r="7" spans="1:8" x14ac:dyDescent="0.25">
      <c r="A7" s="280" t="s">
        <v>112</v>
      </c>
      <c r="B7" s="273"/>
      <c r="C7" s="65"/>
      <c r="D7" s="65"/>
      <c r="E7" s="65"/>
      <c r="F7" s="65"/>
    </row>
    <row r="8" spans="1:8" x14ac:dyDescent="0.25">
      <c r="A8" s="282" t="s">
        <v>50</v>
      </c>
      <c r="B8" s="59"/>
    </row>
    <row r="9" spans="1:8" x14ac:dyDescent="0.25">
      <c r="A9" s="281" t="s">
        <v>31</v>
      </c>
      <c r="C9" s="9"/>
      <c r="D9" s="9"/>
      <c r="E9" s="9"/>
      <c r="F9" s="9"/>
    </row>
    <row r="10" spans="1:8" x14ac:dyDescent="0.25">
      <c r="A10" s="280" t="s">
        <v>51</v>
      </c>
      <c r="B10" s="274"/>
      <c r="C10" s="1"/>
      <c r="D10" s="1"/>
      <c r="E10" s="1"/>
      <c r="F10" s="1"/>
    </row>
    <row r="11" spans="1:8" x14ac:dyDescent="0.25">
      <c r="A11" s="281" t="s">
        <v>32</v>
      </c>
      <c r="B11" s="275"/>
      <c r="C11" s="9"/>
      <c r="D11" s="9"/>
      <c r="E11" s="9"/>
      <c r="F11" s="9"/>
    </row>
    <row r="12" spans="1:8" x14ac:dyDescent="0.25">
      <c r="A12" s="280" t="s">
        <v>33</v>
      </c>
      <c r="B12" s="276"/>
      <c r="C12" s="64"/>
      <c r="D12" s="1"/>
      <c r="E12" s="1"/>
      <c r="F12" s="1"/>
    </row>
    <row r="13" spans="1:8" x14ac:dyDescent="0.25">
      <c r="A13" s="281" t="s">
        <v>34</v>
      </c>
      <c r="B13" s="277"/>
      <c r="C13" s="58"/>
      <c r="D13" s="58"/>
      <c r="E13" s="58"/>
      <c r="F13" s="58"/>
    </row>
    <row r="14" spans="1:8" x14ac:dyDescent="0.25">
      <c r="A14" s="280" t="s">
        <v>35</v>
      </c>
      <c r="B14" s="278"/>
      <c r="C14" s="66"/>
      <c r="D14" s="66"/>
      <c r="E14" s="66"/>
      <c r="F14" s="66"/>
    </row>
    <row r="15" spans="1:8" x14ac:dyDescent="0.25">
      <c r="A15" s="281" t="s">
        <v>36</v>
      </c>
      <c r="B15" s="279">
        <v>45175</v>
      </c>
      <c r="C15" s="9"/>
      <c r="D15" s="9"/>
      <c r="E15" s="9"/>
      <c r="F15" s="9"/>
    </row>
    <row r="16" spans="1:8" ht="18.75" customHeight="1" x14ac:dyDescent="0.25">
      <c r="A16" s="106" t="s">
        <v>45</v>
      </c>
      <c r="B16" s="107"/>
      <c r="C16" s="107"/>
      <c r="D16" s="107"/>
      <c r="E16" s="107"/>
      <c r="F16" s="108"/>
    </row>
    <row r="17" spans="1:11" x14ac:dyDescent="0.25">
      <c r="A17" s="109" t="s">
        <v>324</v>
      </c>
      <c r="B17" s="110"/>
      <c r="C17" s="110"/>
      <c r="D17" s="110"/>
      <c r="E17" s="110"/>
      <c r="F17" s="111"/>
    </row>
    <row r="18" spans="1:11" ht="18.75" customHeight="1" x14ac:dyDescent="0.25">
      <c r="A18" s="109"/>
      <c r="B18" s="110"/>
      <c r="C18" s="110"/>
      <c r="D18" s="110"/>
      <c r="E18" s="110"/>
      <c r="F18" s="111"/>
    </row>
    <row r="19" spans="1:11" ht="30" customHeight="1" thickBot="1" x14ac:dyDescent="0.3">
      <c r="A19" s="112"/>
      <c r="B19" s="113"/>
      <c r="C19" s="113"/>
      <c r="D19" s="113"/>
      <c r="E19" s="113"/>
      <c r="F19" s="114"/>
    </row>
    <row r="20" spans="1:11" ht="18.75" x14ac:dyDescent="0.25">
      <c r="A20" s="117" t="s">
        <v>52</v>
      </c>
      <c r="B20" s="118"/>
      <c r="C20" s="119"/>
      <c r="D20" s="75"/>
      <c r="E20" s="75"/>
      <c r="F20" s="76"/>
      <c r="K20" s="33"/>
    </row>
    <row r="21" spans="1:11" x14ac:dyDescent="0.25">
      <c r="A21" s="69" t="s">
        <v>37</v>
      </c>
      <c r="B21" s="12" t="s">
        <v>106</v>
      </c>
      <c r="C21" s="12" t="s">
        <v>38</v>
      </c>
      <c r="D21" s="75"/>
      <c r="E21" s="75"/>
      <c r="F21" s="76"/>
    </row>
    <row r="22" spans="1:11" x14ac:dyDescent="0.25">
      <c r="A22" s="67" t="s">
        <v>319</v>
      </c>
      <c r="B22" s="70">
        <v>0.2</v>
      </c>
      <c r="C22" s="9">
        <v>160</v>
      </c>
      <c r="D22" s="77"/>
      <c r="E22" s="77"/>
      <c r="F22" s="78"/>
    </row>
    <row r="23" spans="1:11" x14ac:dyDescent="0.25">
      <c r="A23" s="68" t="s">
        <v>320</v>
      </c>
      <c r="B23" s="71">
        <v>4.2</v>
      </c>
      <c r="C23" s="9">
        <f>677-160</f>
        <v>517</v>
      </c>
      <c r="D23" s="77"/>
      <c r="E23" s="75"/>
      <c r="F23" s="76"/>
    </row>
    <row r="24" spans="1:11" x14ac:dyDescent="0.25">
      <c r="A24" s="67" t="s">
        <v>321</v>
      </c>
      <c r="B24" s="70">
        <v>10.3</v>
      </c>
      <c r="C24" s="9">
        <f>1449-677</f>
        <v>772</v>
      </c>
      <c r="D24" s="77"/>
      <c r="E24" s="75"/>
      <c r="F24" s="76"/>
    </row>
    <row r="25" spans="1:11" x14ac:dyDescent="0.25">
      <c r="A25" s="68" t="s">
        <v>322</v>
      </c>
      <c r="B25" s="71">
        <v>5.5</v>
      </c>
      <c r="C25" s="9">
        <f>2110-1449</f>
        <v>661</v>
      </c>
      <c r="D25" s="75"/>
      <c r="E25" s="75"/>
      <c r="F25" s="76"/>
    </row>
    <row r="26" spans="1:11" x14ac:dyDescent="0.25">
      <c r="A26" s="266" t="s">
        <v>323</v>
      </c>
      <c r="B26" s="268">
        <v>2.7</v>
      </c>
      <c r="C26" s="267">
        <f>2251-2110</f>
        <v>141</v>
      </c>
      <c r="D26" s="75"/>
      <c r="E26" s="75"/>
      <c r="F26" s="76"/>
    </row>
    <row r="27" spans="1:11" x14ac:dyDescent="0.25">
      <c r="A27" s="67" t="s">
        <v>39</v>
      </c>
      <c r="B27" s="269">
        <v>22.9</v>
      </c>
      <c r="C27" s="9">
        <v>2251</v>
      </c>
      <c r="D27" s="75"/>
      <c r="E27" s="75"/>
      <c r="F27" s="76"/>
    </row>
    <row r="28" spans="1:11" x14ac:dyDescent="0.25">
      <c r="A28" s="72" t="s">
        <v>41</v>
      </c>
      <c r="B28" s="115" t="s">
        <v>104</v>
      </c>
      <c r="C28" s="115"/>
      <c r="D28" s="115"/>
      <c r="E28" s="115"/>
      <c r="F28" s="116"/>
    </row>
    <row r="29" spans="1:11" ht="28.5" customHeight="1" thickBot="1" x14ac:dyDescent="0.3">
      <c r="A29" s="73" t="s">
        <v>42</v>
      </c>
      <c r="B29" s="104" t="s">
        <v>107</v>
      </c>
      <c r="C29" s="104"/>
      <c r="D29" s="104"/>
      <c r="E29" s="104"/>
      <c r="F29" s="105"/>
    </row>
    <row r="30" spans="1:11" x14ac:dyDescent="0.25">
      <c r="K30" s="33"/>
    </row>
  </sheetData>
  <mergeCells count="5">
    <mergeCell ref="B29:F29"/>
    <mergeCell ref="A16:F16"/>
    <mergeCell ref="A17:F19"/>
    <mergeCell ref="B28:F28"/>
    <mergeCell ref="A20:C20"/>
  </mergeCells>
  <hyperlinks>
    <hyperlink ref="B28" r:id="rId1" xr:uid="{B89D9AAF-9578-44F0-B5A5-1A0EBEB1F295}"/>
    <hyperlink ref="B29" r:id="rId2" xr:uid="{796E7F65-722C-4C82-8110-D42F5B11DA2F}"/>
  </hyperlinks>
  <pageMargins left="0.7" right="0.7" top="0.75" bottom="0.75" header="0.3" footer="0.3"/>
  <pageSetup fitToWidth="0" orientation="portrait"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97CB-EB43-4BC7-935D-54440982A73B}">
  <sheetPr>
    <pageSetUpPr fitToPage="1"/>
  </sheetPr>
  <dimension ref="A1:U70"/>
  <sheetViews>
    <sheetView showGridLines="0" tabSelected="1" zoomScale="90" zoomScaleNormal="90" workbookViewId="0">
      <pane ySplit="9" topLeftCell="A10" activePane="bottomLeft" state="frozen"/>
      <selection pane="bottomLeft"/>
    </sheetView>
  </sheetViews>
  <sheetFormatPr defaultRowHeight="15" x14ac:dyDescent="0.25"/>
  <cols>
    <col min="1" max="1" width="20.140625" customWidth="1"/>
    <col min="2" max="2" width="21.140625" customWidth="1"/>
    <col min="3" max="3" width="10.140625" customWidth="1"/>
    <col min="4" max="4" width="10.42578125" style="22" customWidth="1"/>
    <col min="5" max="5" width="8.42578125" bestFit="1" customWidth="1"/>
    <col min="6" max="6" width="9.28515625" style="21" customWidth="1"/>
    <col min="7" max="7" width="11" style="21" customWidth="1"/>
    <col min="8" max="8" width="6.28515625" style="21" bestFit="1" customWidth="1"/>
    <col min="9" max="9" width="6.42578125" style="21" customWidth="1"/>
    <col min="10" max="10" width="7.28515625" style="21" customWidth="1"/>
    <col min="11" max="11" width="6.5703125" style="21" customWidth="1"/>
    <col min="12" max="12" width="7.5703125" style="21" bestFit="1" customWidth="1"/>
    <col min="13" max="13" width="8.7109375" style="21" customWidth="1"/>
    <col min="14" max="14" width="8" style="21" customWidth="1"/>
    <col min="15" max="15" width="8.140625" style="21" bestFit="1" customWidth="1"/>
    <col min="16" max="16" width="9.5703125" style="21" customWidth="1"/>
    <col min="17" max="17" width="7.85546875" style="21" customWidth="1"/>
    <col min="18" max="18" width="9.140625" style="21" customWidth="1"/>
    <col min="19" max="19" width="7" style="21" customWidth="1"/>
  </cols>
  <sheetData>
    <row r="1" spans="1:21" ht="21" x14ac:dyDescent="0.25">
      <c r="A1" s="38" t="s">
        <v>157</v>
      </c>
      <c r="B1" s="13"/>
      <c r="C1" s="13"/>
      <c r="D1" s="23"/>
      <c r="E1" s="14"/>
      <c r="F1" s="17"/>
      <c r="G1" s="17"/>
      <c r="H1" s="17"/>
      <c r="I1" s="17"/>
      <c r="J1" s="16"/>
      <c r="K1" s="16"/>
      <c r="L1" s="16"/>
      <c r="M1" s="16"/>
      <c r="N1" s="16"/>
      <c r="O1" s="16"/>
      <c r="P1" s="17"/>
      <c r="Q1" s="17"/>
      <c r="R1" s="16"/>
      <c r="S1" s="29"/>
    </row>
    <row r="2" spans="1:21" ht="18.75" x14ac:dyDescent="0.25">
      <c r="A2" s="39" t="s">
        <v>149</v>
      </c>
      <c r="B2" s="36"/>
      <c r="C2" s="36"/>
      <c r="D2" s="15"/>
      <c r="E2" s="37"/>
      <c r="F2" s="3"/>
      <c r="G2" s="3"/>
      <c r="H2" s="3"/>
      <c r="I2" s="3"/>
      <c r="J2" s="4"/>
      <c r="K2" s="4"/>
      <c r="L2" s="4"/>
      <c r="M2" s="4"/>
      <c r="N2" s="4"/>
      <c r="O2" s="4"/>
      <c r="P2" s="3"/>
      <c r="Q2" s="3"/>
      <c r="R2" s="4"/>
      <c r="S2" s="30"/>
    </row>
    <row r="3" spans="1:21" ht="10.5" customHeight="1" x14ac:dyDescent="0.25">
      <c r="A3" s="39"/>
      <c r="B3" s="36"/>
      <c r="C3" s="36"/>
      <c r="D3" s="15"/>
      <c r="E3" s="37"/>
      <c r="F3" s="3"/>
      <c r="G3" s="3"/>
      <c r="H3" s="3"/>
      <c r="I3" s="3"/>
      <c r="J3" s="4"/>
      <c r="K3" s="4"/>
      <c r="L3" s="4"/>
      <c r="M3" s="4"/>
      <c r="N3" s="4"/>
      <c r="O3" s="4"/>
      <c r="P3" s="3"/>
      <c r="Q3" s="3"/>
      <c r="R3" s="4"/>
      <c r="S3" s="30"/>
    </row>
    <row r="4" spans="1:21" x14ac:dyDescent="0.25">
      <c r="A4" s="40" t="s">
        <v>105</v>
      </c>
      <c r="B4" s="37"/>
      <c r="C4" s="37"/>
      <c r="D4" s="15"/>
      <c r="E4" s="37"/>
      <c r="F4" s="4"/>
      <c r="G4" s="4"/>
      <c r="H4" s="4"/>
      <c r="I4" s="4"/>
      <c r="J4" s="4"/>
      <c r="K4" s="4"/>
      <c r="L4" s="4"/>
      <c r="M4" s="4"/>
      <c r="N4" s="4"/>
      <c r="O4" s="4"/>
      <c r="P4" s="4"/>
      <c r="Q4" s="4"/>
      <c r="R4" s="4"/>
      <c r="S4" s="30"/>
    </row>
    <row r="5" spans="1:21" ht="18" customHeight="1" thickBot="1" x14ac:dyDescent="0.3">
      <c r="A5" s="40" t="s">
        <v>350</v>
      </c>
      <c r="B5" s="18"/>
      <c r="C5" s="37"/>
      <c r="D5" s="15"/>
      <c r="E5" s="37"/>
      <c r="F5" s="4"/>
      <c r="G5" s="4"/>
      <c r="H5" s="4"/>
      <c r="I5" s="4"/>
      <c r="J5" s="4"/>
      <c r="K5" s="4"/>
      <c r="L5" s="4"/>
      <c r="M5" s="4"/>
      <c r="N5" s="4"/>
      <c r="O5" s="4"/>
      <c r="P5" s="4"/>
      <c r="Q5" s="4"/>
      <c r="R5" s="4"/>
      <c r="S5" s="30"/>
    </row>
    <row r="6" spans="1:21" ht="18" customHeight="1" thickBot="1" x14ac:dyDescent="0.3">
      <c r="A6" s="132" t="s">
        <v>0</v>
      </c>
      <c r="B6" s="135" t="s">
        <v>1</v>
      </c>
      <c r="C6" s="135" t="s">
        <v>85</v>
      </c>
      <c r="D6" s="138" t="s">
        <v>86</v>
      </c>
      <c r="E6" s="141" t="s">
        <v>70</v>
      </c>
      <c r="F6" s="130" t="s">
        <v>87</v>
      </c>
      <c r="G6" s="153" t="s">
        <v>88</v>
      </c>
      <c r="H6" s="154"/>
      <c r="I6" s="154"/>
      <c r="J6" s="154"/>
      <c r="K6" s="155"/>
      <c r="L6" s="153" t="s">
        <v>113</v>
      </c>
      <c r="M6" s="154"/>
      <c r="N6" s="155"/>
      <c r="O6" s="57" t="s">
        <v>114</v>
      </c>
      <c r="P6" s="143" t="s">
        <v>115</v>
      </c>
      <c r="Q6" s="145" t="s">
        <v>89</v>
      </c>
      <c r="R6" s="147" t="s">
        <v>90</v>
      </c>
      <c r="S6" s="149" t="s">
        <v>77</v>
      </c>
      <c r="U6" s="34"/>
    </row>
    <row r="7" spans="1:21" ht="15" customHeight="1" x14ac:dyDescent="0.25">
      <c r="A7" s="133"/>
      <c r="B7" s="136"/>
      <c r="C7" s="136"/>
      <c r="D7" s="139"/>
      <c r="E7" s="142"/>
      <c r="F7" s="131"/>
      <c r="G7" s="143" t="s">
        <v>91</v>
      </c>
      <c r="H7" s="145" t="s">
        <v>3</v>
      </c>
      <c r="I7" s="147" t="s">
        <v>68</v>
      </c>
      <c r="J7" s="147" t="s">
        <v>2</v>
      </c>
      <c r="K7" s="149" t="s">
        <v>78</v>
      </c>
      <c r="L7" s="143" t="s">
        <v>110</v>
      </c>
      <c r="M7" s="138" t="s">
        <v>111</v>
      </c>
      <c r="N7" s="149" t="s">
        <v>92</v>
      </c>
      <c r="O7" s="151" t="s">
        <v>79</v>
      </c>
      <c r="P7" s="144"/>
      <c r="Q7" s="146"/>
      <c r="R7" s="148"/>
      <c r="S7" s="150"/>
      <c r="U7" s="34"/>
    </row>
    <row r="8" spans="1:21" ht="15" customHeight="1" x14ac:dyDescent="0.25">
      <c r="A8" s="133"/>
      <c r="B8" s="136"/>
      <c r="C8" s="136"/>
      <c r="D8" s="139"/>
      <c r="E8" s="142"/>
      <c r="F8" s="131"/>
      <c r="G8" s="144"/>
      <c r="H8" s="146"/>
      <c r="I8" s="148"/>
      <c r="J8" s="148"/>
      <c r="K8" s="150"/>
      <c r="L8" s="144"/>
      <c r="M8" s="139"/>
      <c r="N8" s="150"/>
      <c r="O8" s="152"/>
      <c r="P8" s="144"/>
      <c r="Q8" s="146"/>
      <c r="R8" s="148"/>
      <c r="S8" s="150"/>
      <c r="U8" s="35"/>
    </row>
    <row r="9" spans="1:21" ht="16.5" thickBot="1" x14ac:dyDescent="0.3">
      <c r="A9" s="134"/>
      <c r="B9" s="137"/>
      <c r="C9" s="137"/>
      <c r="D9" s="140"/>
      <c r="E9" s="24" t="s">
        <v>93</v>
      </c>
      <c r="F9" s="25" t="s">
        <v>94</v>
      </c>
      <c r="G9" s="26" t="s">
        <v>73</v>
      </c>
      <c r="H9" s="26" t="s">
        <v>73</v>
      </c>
      <c r="I9" s="27" t="s">
        <v>73</v>
      </c>
      <c r="J9" s="27" t="s">
        <v>73</v>
      </c>
      <c r="K9" s="27" t="s">
        <v>73</v>
      </c>
      <c r="L9" s="54" t="s">
        <v>73</v>
      </c>
      <c r="M9" s="79" t="s">
        <v>73</v>
      </c>
      <c r="N9" s="28" t="s">
        <v>116</v>
      </c>
      <c r="O9" s="28" t="s">
        <v>117</v>
      </c>
      <c r="P9" s="26" t="s">
        <v>118</v>
      </c>
      <c r="Q9" s="26" t="s">
        <v>95</v>
      </c>
      <c r="R9" s="27" t="s">
        <v>119</v>
      </c>
      <c r="S9" s="25" t="s">
        <v>96</v>
      </c>
    </row>
    <row r="10" spans="1:21" x14ac:dyDescent="0.25">
      <c r="A10" s="321" t="s">
        <v>352</v>
      </c>
      <c r="B10" s="322"/>
      <c r="C10" s="322"/>
      <c r="D10" s="323"/>
      <c r="E10" s="324"/>
      <c r="F10" s="325"/>
      <c r="G10" s="326"/>
      <c r="H10" s="326"/>
      <c r="I10" s="327"/>
      <c r="J10" s="327"/>
      <c r="K10" s="327"/>
      <c r="L10" s="326"/>
      <c r="M10" s="328"/>
      <c r="N10" s="327"/>
      <c r="O10" s="327"/>
      <c r="P10" s="326"/>
      <c r="Q10" s="326"/>
      <c r="R10" s="327"/>
      <c r="S10" s="329"/>
    </row>
    <row r="11" spans="1:21" x14ac:dyDescent="0.25">
      <c r="A11" s="83" t="s">
        <v>120</v>
      </c>
      <c r="B11" s="271" t="s">
        <v>121</v>
      </c>
      <c r="C11" s="302">
        <v>37</v>
      </c>
      <c r="D11" s="302">
        <v>113</v>
      </c>
      <c r="E11" s="303">
        <v>34000</v>
      </c>
      <c r="F11" s="84">
        <v>33.799999999999997</v>
      </c>
      <c r="G11" s="285">
        <v>7.4</v>
      </c>
      <c r="H11" s="285">
        <v>2.7</v>
      </c>
      <c r="I11" s="285">
        <v>2.1</v>
      </c>
      <c r="J11" s="285">
        <v>44.5</v>
      </c>
      <c r="K11" s="84">
        <v>2.6</v>
      </c>
      <c r="L11" s="285">
        <v>30.3</v>
      </c>
      <c r="M11" s="285">
        <v>10.5</v>
      </c>
      <c r="N11" s="285">
        <v>49.6</v>
      </c>
      <c r="O11" s="86">
        <v>51.2</v>
      </c>
      <c r="P11" s="285">
        <v>23.4</v>
      </c>
      <c r="Q11" s="285">
        <v>8</v>
      </c>
      <c r="R11" s="285">
        <v>4.4000000000000004</v>
      </c>
      <c r="S11" s="84">
        <v>54.4</v>
      </c>
    </row>
    <row r="12" spans="1:21" x14ac:dyDescent="0.25">
      <c r="A12" s="80" t="s">
        <v>136</v>
      </c>
      <c r="B12" s="284" t="s">
        <v>325</v>
      </c>
      <c r="C12" s="287">
        <v>15</v>
      </c>
      <c r="D12" s="287">
        <v>111</v>
      </c>
      <c r="E12" s="288">
        <v>34000</v>
      </c>
      <c r="F12" s="81">
        <v>33.299999999999997</v>
      </c>
      <c r="G12" s="286">
        <v>7.8</v>
      </c>
      <c r="H12" s="286">
        <v>2.8</v>
      </c>
      <c r="I12" s="286">
        <v>2.2999999999999998</v>
      </c>
      <c r="J12" s="286">
        <v>39.200000000000003</v>
      </c>
      <c r="K12" s="81">
        <v>2.2999999999999998</v>
      </c>
      <c r="L12" s="286">
        <v>33.700000000000003</v>
      </c>
      <c r="M12" s="286">
        <v>11.7</v>
      </c>
      <c r="N12" s="286">
        <v>50.8</v>
      </c>
      <c r="O12" s="82">
        <v>50.1</v>
      </c>
      <c r="P12" s="286">
        <v>20.7</v>
      </c>
      <c r="Q12" s="286">
        <v>7.1</v>
      </c>
      <c r="R12" s="286">
        <v>3.9</v>
      </c>
      <c r="S12" s="81">
        <v>54.5</v>
      </c>
    </row>
    <row r="13" spans="1:21" x14ac:dyDescent="0.25">
      <c r="A13" s="83" t="s">
        <v>127</v>
      </c>
      <c r="B13" s="271" t="s">
        <v>128</v>
      </c>
      <c r="C13" s="302">
        <v>32</v>
      </c>
      <c r="D13" s="302">
        <v>114</v>
      </c>
      <c r="E13" s="303">
        <v>34000</v>
      </c>
      <c r="F13" s="84">
        <v>33.299999999999997</v>
      </c>
      <c r="G13" s="285">
        <v>7.5</v>
      </c>
      <c r="H13" s="285">
        <v>2.7</v>
      </c>
      <c r="I13" s="285">
        <v>2</v>
      </c>
      <c r="J13" s="285">
        <v>42.1</v>
      </c>
      <c r="K13" s="84">
        <v>2.6</v>
      </c>
      <c r="L13" s="285">
        <v>32.1</v>
      </c>
      <c r="M13" s="285">
        <v>11.1</v>
      </c>
      <c r="N13" s="285">
        <v>51.3</v>
      </c>
      <c r="O13" s="86">
        <v>49.6</v>
      </c>
      <c r="P13" s="285">
        <v>22.2</v>
      </c>
      <c r="Q13" s="285">
        <v>7.6</v>
      </c>
      <c r="R13" s="285">
        <v>4.2</v>
      </c>
      <c r="S13" s="84">
        <v>54.4</v>
      </c>
    </row>
    <row r="14" spans="1:21" x14ac:dyDescent="0.25">
      <c r="A14" s="80" t="s">
        <v>125</v>
      </c>
      <c r="B14" s="284" t="s">
        <v>326</v>
      </c>
      <c r="C14" s="287">
        <v>46</v>
      </c>
      <c r="D14" s="287">
        <v>112</v>
      </c>
      <c r="E14" s="288">
        <v>34000</v>
      </c>
      <c r="F14" s="81">
        <v>33.200000000000003</v>
      </c>
      <c r="G14" s="286">
        <v>7.2</v>
      </c>
      <c r="H14" s="286">
        <v>2.5</v>
      </c>
      <c r="I14" s="286">
        <v>2.4</v>
      </c>
      <c r="J14" s="286">
        <v>43.5</v>
      </c>
      <c r="K14" s="81">
        <v>2.6</v>
      </c>
      <c r="L14" s="286">
        <v>30</v>
      </c>
      <c r="M14" s="286">
        <v>10.3</v>
      </c>
      <c r="N14" s="286">
        <v>52</v>
      </c>
      <c r="O14" s="82">
        <v>49.6</v>
      </c>
      <c r="P14" s="286">
        <v>23.8</v>
      </c>
      <c r="Q14" s="286">
        <v>8.1</v>
      </c>
      <c r="R14" s="286">
        <v>4.4000000000000004</v>
      </c>
      <c r="S14" s="81">
        <v>54.4</v>
      </c>
    </row>
    <row r="15" spans="1:21" x14ac:dyDescent="0.25">
      <c r="A15" s="211" t="s">
        <v>129</v>
      </c>
      <c r="B15" s="304" t="s">
        <v>327</v>
      </c>
      <c r="C15" s="305">
        <v>12</v>
      </c>
      <c r="D15" s="305">
        <v>112</v>
      </c>
      <c r="E15" s="305">
        <v>34000</v>
      </c>
      <c r="F15" s="300">
        <v>33.1</v>
      </c>
      <c r="G15" s="305">
        <v>7.2</v>
      </c>
      <c r="H15" s="305">
        <v>3.1</v>
      </c>
      <c r="I15" s="305">
        <v>2.5</v>
      </c>
      <c r="J15" s="305">
        <v>41</v>
      </c>
      <c r="K15" s="305">
        <v>2.6</v>
      </c>
      <c r="L15" s="301">
        <v>32.5</v>
      </c>
      <c r="M15" s="305">
        <v>12.7</v>
      </c>
      <c r="N15" s="300">
        <v>47.7</v>
      </c>
      <c r="O15" s="305">
        <v>45.7</v>
      </c>
      <c r="P15" s="301">
        <v>24</v>
      </c>
      <c r="Q15" s="305">
        <v>8.1999999999999993</v>
      </c>
      <c r="R15" s="305">
        <v>4.0999999999999996</v>
      </c>
      <c r="S15" s="300">
        <v>50.7</v>
      </c>
    </row>
    <row r="16" spans="1:21" x14ac:dyDescent="0.25">
      <c r="A16" s="306" t="s">
        <v>138</v>
      </c>
      <c r="B16" s="289" t="s">
        <v>328</v>
      </c>
      <c r="C16" s="294">
        <v>28</v>
      </c>
      <c r="D16" s="294">
        <v>114</v>
      </c>
      <c r="E16" s="296">
        <v>34000</v>
      </c>
      <c r="F16" s="290">
        <v>33.1</v>
      </c>
      <c r="G16" s="292">
        <v>7.7</v>
      </c>
      <c r="H16" s="292">
        <v>2.5</v>
      </c>
      <c r="I16" s="292">
        <v>2.4</v>
      </c>
      <c r="J16" s="292">
        <v>45.6</v>
      </c>
      <c r="K16" s="290">
        <v>2.8</v>
      </c>
      <c r="L16" s="292">
        <v>28.5</v>
      </c>
      <c r="M16" s="292">
        <v>9.5</v>
      </c>
      <c r="N16" s="292">
        <v>52</v>
      </c>
      <c r="O16" s="291">
        <v>47.3</v>
      </c>
      <c r="P16" s="292">
        <v>24.4</v>
      </c>
      <c r="Q16" s="292">
        <v>8.4</v>
      </c>
      <c r="R16" s="292">
        <v>4.5</v>
      </c>
      <c r="S16" s="290">
        <v>53.3</v>
      </c>
    </row>
    <row r="17" spans="1:19" x14ac:dyDescent="0.25">
      <c r="A17" s="306" t="s">
        <v>129</v>
      </c>
      <c r="B17" s="293" t="s">
        <v>329</v>
      </c>
      <c r="C17" s="294">
        <v>14</v>
      </c>
      <c r="D17" s="295">
        <v>114</v>
      </c>
      <c r="E17" s="296">
        <v>34005.4</v>
      </c>
      <c r="F17" s="290">
        <v>33.1</v>
      </c>
      <c r="G17" s="292">
        <v>7.7</v>
      </c>
      <c r="H17" s="292">
        <v>2.7</v>
      </c>
      <c r="I17" s="292">
        <v>2.7</v>
      </c>
      <c r="J17" s="292">
        <v>39.299999999999997</v>
      </c>
      <c r="K17" s="290">
        <v>2.5</v>
      </c>
      <c r="L17" s="292">
        <v>33.200000000000003</v>
      </c>
      <c r="M17" s="292">
        <v>11.6</v>
      </c>
      <c r="N17" s="292">
        <v>52.3</v>
      </c>
      <c r="O17" s="291">
        <v>49.4</v>
      </c>
      <c r="P17" s="292">
        <v>24.4</v>
      </c>
      <c r="Q17" s="292">
        <v>8.3000000000000007</v>
      </c>
      <c r="R17" s="292">
        <v>4.5</v>
      </c>
      <c r="S17" s="290">
        <v>54.6</v>
      </c>
    </row>
    <row r="18" spans="1:19" x14ac:dyDescent="0.25">
      <c r="A18" s="306" t="s">
        <v>133</v>
      </c>
      <c r="B18" s="293" t="s">
        <v>330</v>
      </c>
      <c r="C18" s="294">
        <v>1</v>
      </c>
      <c r="D18" s="295">
        <v>113</v>
      </c>
      <c r="E18" s="296">
        <v>34000</v>
      </c>
      <c r="F18" s="290">
        <v>33</v>
      </c>
      <c r="G18" s="292">
        <v>7.8</v>
      </c>
      <c r="H18" s="292">
        <v>2.6</v>
      </c>
      <c r="I18" s="292">
        <v>2.5</v>
      </c>
      <c r="J18" s="292">
        <v>43.2</v>
      </c>
      <c r="K18" s="290">
        <v>2.7</v>
      </c>
      <c r="L18" s="292">
        <v>30</v>
      </c>
      <c r="M18" s="292">
        <v>10.5</v>
      </c>
      <c r="N18" s="292">
        <v>52</v>
      </c>
      <c r="O18" s="291">
        <v>46.3</v>
      </c>
      <c r="P18" s="292">
        <v>24.7</v>
      </c>
      <c r="Q18" s="292">
        <v>8.4</v>
      </c>
      <c r="R18" s="292">
        <v>4.5</v>
      </c>
      <c r="S18" s="290">
        <v>52.9</v>
      </c>
    </row>
    <row r="19" spans="1:19" x14ac:dyDescent="0.25">
      <c r="A19" s="306" t="s">
        <v>122</v>
      </c>
      <c r="B19" s="293" t="s">
        <v>126</v>
      </c>
      <c r="C19" s="294">
        <v>37</v>
      </c>
      <c r="D19" s="295">
        <v>113</v>
      </c>
      <c r="E19" s="296">
        <v>34000</v>
      </c>
      <c r="F19" s="290">
        <v>32.799999999999997</v>
      </c>
      <c r="G19" s="292">
        <v>7.1</v>
      </c>
      <c r="H19" s="292">
        <v>2.9</v>
      </c>
      <c r="I19" s="292">
        <v>2.1</v>
      </c>
      <c r="J19" s="292">
        <v>41.5</v>
      </c>
      <c r="K19" s="290">
        <v>2.5</v>
      </c>
      <c r="L19" s="292">
        <v>33</v>
      </c>
      <c r="M19" s="292">
        <v>11.8</v>
      </c>
      <c r="N19" s="292">
        <v>49.4</v>
      </c>
      <c r="O19" s="291">
        <v>54.7</v>
      </c>
      <c r="P19" s="292">
        <v>20</v>
      </c>
      <c r="Q19" s="292">
        <v>6.9</v>
      </c>
      <c r="R19" s="292">
        <v>3.8</v>
      </c>
      <c r="S19" s="290">
        <v>56</v>
      </c>
    </row>
    <row r="20" spans="1:19" x14ac:dyDescent="0.25">
      <c r="A20" s="306" t="s">
        <v>123</v>
      </c>
      <c r="B20" s="293" t="s">
        <v>124</v>
      </c>
      <c r="C20" s="294">
        <v>32</v>
      </c>
      <c r="D20" s="295">
        <v>114</v>
      </c>
      <c r="E20" s="296">
        <v>32666.7</v>
      </c>
      <c r="F20" s="290">
        <v>32.799999999999997</v>
      </c>
      <c r="G20" s="292">
        <v>7.3</v>
      </c>
      <c r="H20" s="292">
        <v>2.7</v>
      </c>
      <c r="I20" s="292">
        <v>2.1</v>
      </c>
      <c r="J20" s="292">
        <v>42.9</v>
      </c>
      <c r="K20" s="290">
        <v>2.9</v>
      </c>
      <c r="L20" s="292">
        <v>32.1</v>
      </c>
      <c r="M20" s="292">
        <v>11.2</v>
      </c>
      <c r="N20" s="292">
        <v>52.4</v>
      </c>
      <c r="O20" s="291">
        <v>53.6</v>
      </c>
      <c r="P20" s="292">
        <v>22.7</v>
      </c>
      <c r="Q20" s="292">
        <v>7.8</v>
      </c>
      <c r="R20" s="292">
        <v>4.4000000000000004</v>
      </c>
      <c r="S20" s="290">
        <v>56.7</v>
      </c>
    </row>
    <row r="21" spans="1:19" x14ac:dyDescent="0.25">
      <c r="A21" s="306" t="s">
        <v>127</v>
      </c>
      <c r="B21" s="293" t="s">
        <v>137</v>
      </c>
      <c r="C21" s="294">
        <v>32</v>
      </c>
      <c r="D21" s="295">
        <v>111</v>
      </c>
      <c r="E21" s="296">
        <v>34000</v>
      </c>
      <c r="F21" s="290">
        <v>32.200000000000003</v>
      </c>
      <c r="G21" s="292">
        <v>7.6</v>
      </c>
      <c r="H21" s="292">
        <v>2.6</v>
      </c>
      <c r="I21" s="292">
        <v>2.4</v>
      </c>
      <c r="J21" s="292">
        <v>43.7</v>
      </c>
      <c r="K21" s="290">
        <v>2.7</v>
      </c>
      <c r="L21" s="292">
        <v>30.3</v>
      </c>
      <c r="M21" s="292">
        <v>10.6</v>
      </c>
      <c r="N21" s="292">
        <v>51.2</v>
      </c>
      <c r="O21" s="291">
        <v>48.9</v>
      </c>
      <c r="P21" s="292">
        <v>22.2</v>
      </c>
      <c r="Q21" s="292">
        <v>7.6</v>
      </c>
      <c r="R21" s="292">
        <v>4.0999999999999996</v>
      </c>
      <c r="S21" s="290">
        <v>53.9</v>
      </c>
    </row>
    <row r="22" spans="1:19" x14ac:dyDescent="0.25">
      <c r="A22" s="306" t="s">
        <v>120</v>
      </c>
      <c r="B22" s="293" t="s">
        <v>331</v>
      </c>
      <c r="C22" s="294">
        <v>43</v>
      </c>
      <c r="D22" s="295">
        <v>114</v>
      </c>
      <c r="E22" s="296">
        <v>34000</v>
      </c>
      <c r="F22" s="290">
        <v>32.1</v>
      </c>
      <c r="G22" s="292">
        <v>7.9</v>
      </c>
      <c r="H22" s="292">
        <v>3.2</v>
      </c>
      <c r="I22" s="292">
        <v>2.7</v>
      </c>
      <c r="J22" s="292">
        <v>36.200000000000003</v>
      </c>
      <c r="K22" s="290">
        <v>2.2999999999999998</v>
      </c>
      <c r="L22" s="292">
        <v>35.5</v>
      </c>
      <c r="M22" s="292">
        <v>13.2</v>
      </c>
      <c r="N22" s="292">
        <v>49.2</v>
      </c>
      <c r="O22" s="291">
        <v>46.7</v>
      </c>
      <c r="P22" s="292">
        <v>22.3</v>
      </c>
      <c r="Q22" s="292">
        <v>7.6</v>
      </c>
      <c r="R22" s="292">
        <v>4</v>
      </c>
      <c r="S22" s="290">
        <v>52.3</v>
      </c>
    </row>
    <row r="23" spans="1:19" x14ac:dyDescent="0.25">
      <c r="A23" s="306" t="s">
        <v>332</v>
      </c>
      <c r="B23" s="293" t="s">
        <v>333</v>
      </c>
      <c r="C23" s="294">
        <v>15</v>
      </c>
      <c r="D23" s="294">
        <v>113</v>
      </c>
      <c r="E23" s="296">
        <v>32666.7</v>
      </c>
      <c r="F23" s="290">
        <v>31.8</v>
      </c>
      <c r="G23" s="292">
        <v>7.1</v>
      </c>
      <c r="H23" s="292">
        <v>2.8</v>
      </c>
      <c r="I23" s="292">
        <v>2.4</v>
      </c>
      <c r="J23" s="292">
        <v>41.8</v>
      </c>
      <c r="K23" s="290">
        <v>2.7</v>
      </c>
      <c r="L23" s="292">
        <v>28.7</v>
      </c>
      <c r="M23" s="292">
        <v>11.5</v>
      </c>
      <c r="N23" s="292">
        <v>50.6</v>
      </c>
      <c r="O23" s="291">
        <v>50.6</v>
      </c>
      <c r="P23" s="292">
        <v>19.3</v>
      </c>
      <c r="Q23" s="292">
        <v>6.6</v>
      </c>
      <c r="R23" s="292">
        <v>3.6</v>
      </c>
      <c r="S23" s="290">
        <v>54.3</v>
      </c>
    </row>
    <row r="24" spans="1:19" s="1" customFormat="1" x14ac:dyDescent="0.25">
      <c r="A24" s="306" t="s">
        <v>136</v>
      </c>
      <c r="B24" s="289" t="s">
        <v>334</v>
      </c>
      <c r="C24" s="294">
        <v>14</v>
      </c>
      <c r="D24" s="294">
        <v>114</v>
      </c>
      <c r="E24" s="296">
        <v>34000</v>
      </c>
      <c r="F24" s="290">
        <v>31.4</v>
      </c>
      <c r="G24" s="292">
        <v>7.3</v>
      </c>
      <c r="H24" s="292">
        <v>3</v>
      </c>
      <c r="I24" s="292">
        <v>2.6</v>
      </c>
      <c r="J24" s="292">
        <v>37.799999999999997</v>
      </c>
      <c r="K24" s="290">
        <v>2.2999999999999998</v>
      </c>
      <c r="L24" s="292">
        <v>34.799999999999997</v>
      </c>
      <c r="M24" s="292">
        <v>12.6</v>
      </c>
      <c r="N24" s="292">
        <v>50.7</v>
      </c>
      <c r="O24" s="291">
        <v>53.5</v>
      </c>
      <c r="P24" s="292">
        <v>23.8</v>
      </c>
      <c r="Q24" s="292">
        <v>8.1</v>
      </c>
      <c r="R24" s="292">
        <v>4.5</v>
      </c>
      <c r="S24" s="290">
        <v>55.9</v>
      </c>
    </row>
    <row r="25" spans="1:19" s="1" customFormat="1" x14ac:dyDescent="0.25">
      <c r="A25" s="306" t="s">
        <v>133</v>
      </c>
      <c r="B25" s="293" t="s">
        <v>135</v>
      </c>
      <c r="C25" s="294">
        <v>28</v>
      </c>
      <c r="D25" s="294">
        <v>112</v>
      </c>
      <c r="E25" s="296">
        <v>33952.9</v>
      </c>
      <c r="F25" s="290">
        <v>31.2</v>
      </c>
      <c r="G25" s="292">
        <v>7.5</v>
      </c>
      <c r="H25" s="292">
        <v>2.7</v>
      </c>
      <c r="I25" s="292">
        <v>2.4</v>
      </c>
      <c r="J25" s="292">
        <v>41</v>
      </c>
      <c r="K25" s="290">
        <v>2.5</v>
      </c>
      <c r="L25" s="292">
        <v>31.9</v>
      </c>
      <c r="M25" s="292">
        <v>11.4</v>
      </c>
      <c r="N25" s="292">
        <v>51.3</v>
      </c>
      <c r="O25" s="291">
        <v>52.1</v>
      </c>
      <c r="P25" s="292">
        <v>22.2</v>
      </c>
      <c r="Q25" s="292">
        <v>7.6</v>
      </c>
      <c r="R25" s="292">
        <v>4.2</v>
      </c>
      <c r="S25" s="290">
        <v>55.2</v>
      </c>
    </row>
    <row r="26" spans="1:19" s="1" customFormat="1" x14ac:dyDescent="0.25">
      <c r="A26" s="306" t="s">
        <v>120</v>
      </c>
      <c r="B26" s="293" t="s">
        <v>335</v>
      </c>
      <c r="C26" s="294">
        <v>43</v>
      </c>
      <c r="D26" s="294">
        <v>112</v>
      </c>
      <c r="E26" s="296">
        <v>31833.3</v>
      </c>
      <c r="F26" s="290">
        <v>31</v>
      </c>
      <c r="G26" s="292">
        <v>7.5</v>
      </c>
      <c r="H26" s="292">
        <v>2.9</v>
      </c>
      <c r="I26" s="292">
        <v>2.5</v>
      </c>
      <c r="J26" s="292">
        <v>38.299999999999997</v>
      </c>
      <c r="K26" s="290">
        <v>2.5</v>
      </c>
      <c r="L26" s="292">
        <v>33.5</v>
      </c>
      <c r="M26" s="292">
        <v>12.1</v>
      </c>
      <c r="N26" s="292">
        <v>50.6</v>
      </c>
      <c r="O26" s="291">
        <v>53</v>
      </c>
      <c r="P26" s="292">
        <v>20</v>
      </c>
      <c r="Q26" s="292">
        <v>6.8</v>
      </c>
      <c r="R26" s="292">
        <v>3.8</v>
      </c>
      <c r="S26" s="290">
        <v>55.8</v>
      </c>
    </row>
    <row r="27" spans="1:19" s="1" customFormat="1" x14ac:dyDescent="0.25">
      <c r="A27" s="306" t="s">
        <v>133</v>
      </c>
      <c r="B27" s="293" t="s">
        <v>142</v>
      </c>
      <c r="C27" s="294">
        <v>1</v>
      </c>
      <c r="D27" s="294">
        <v>111</v>
      </c>
      <c r="E27" s="296">
        <v>34000</v>
      </c>
      <c r="F27" s="290">
        <v>30.4</v>
      </c>
      <c r="G27" s="292">
        <v>7.7</v>
      </c>
      <c r="H27" s="292">
        <v>2.9</v>
      </c>
      <c r="I27" s="292">
        <v>2.5</v>
      </c>
      <c r="J27" s="292">
        <v>42</v>
      </c>
      <c r="K27" s="290">
        <v>2.5</v>
      </c>
      <c r="L27" s="292">
        <v>31.9</v>
      </c>
      <c r="M27" s="292">
        <v>11.5</v>
      </c>
      <c r="N27" s="292">
        <v>50.1</v>
      </c>
      <c r="O27" s="291">
        <v>50.7</v>
      </c>
      <c r="P27" s="292">
        <v>23.7</v>
      </c>
      <c r="Q27" s="292">
        <v>8.1</v>
      </c>
      <c r="R27" s="292">
        <v>4.4000000000000004</v>
      </c>
      <c r="S27" s="290">
        <v>54.4</v>
      </c>
    </row>
    <row r="28" spans="1:19" s="1" customFormat="1" x14ac:dyDescent="0.25">
      <c r="A28" s="306" t="s">
        <v>127</v>
      </c>
      <c r="B28" s="293" t="s">
        <v>132</v>
      </c>
      <c r="C28" s="294">
        <v>32</v>
      </c>
      <c r="D28" s="294">
        <v>111</v>
      </c>
      <c r="E28" s="296">
        <v>34000</v>
      </c>
      <c r="F28" s="290">
        <v>30.1</v>
      </c>
      <c r="G28" s="292">
        <v>7.2</v>
      </c>
      <c r="H28" s="292">
        <v>3.2</v>
      </c>
      <c r="I28" s="292">
        <v>2.2999999999999998</v>
      </c>
      <c r="J28" s="292">
        <v>37.4</v>
      </c>
      <c r="K28" s="290">
        <v>2.4</v>
      </c>
      <c r="L28" s="292">
        <v>36.1</v>
      </c>
      <c r="M28" s="292">
        <v>13.5</v>
      </c>
      <c r="N28" s="292">
        <v>49.9</v>
      </c>
      <c r="O28" s="291">
        <v>55.7</v>
      </c>
      <c r="P28" s="292">
        <v>20</v>
      </c>
      <c r="Q28" s="292">
        <v>6.9</v>
      </c>
      <c r="R28" s="292">
        <v>3.9</v>
      </c>
      <c r="S28" s="290">
        <v>56.4</v>
      </c>
    </row>
    <row r="29" spans="1:19" s="1" customFormat="1" x14ac:dyDescent="0.25">
      <c r="A29" s="306" t="s">
        <v>140</v>
      </c>
      <c r="B29" s="293" t="s">
        <v>143</v>
      </c>
      <c r="C29" s="294">
        <v>28</v>
      </c>
      <c r="D29" s="294">
        <v>112</v>
      </c>
      <c r="E29" s="296">
        <v>34000</v>
      </c>
      <c r="F29" s="290">
        <v>30.1</v>
      </c>
      <c r="G29" s="292">
        <v>8.3000000000000007</v>
      </c>
      <c r="H29" s="292">
        <v>2.8</v>
      </c>
      <c r="I29" s="292">
        <v>2.5</v>
      </c>
      <c r="J29" s="292">
        <v>39.4</v>
      </c>
      <c r="K29" s="290">
        <v>2.6</v>
      </c>
      <c r="L29" s="292">
        <v>32.5</v>
      </c>
      <c r="M29" s="292">
        <v>11.7</v>
      </c>
      <c r="N29" s="292">
        <v>51.6</v>
      </c>
      <c r="O29" s="291">
        <v>48.7</v>
      </c>
      <c r="P29" s="292">
        <v>22.7</v>
      </c>
      <c r="Q29" s="292">
        <v>7.7</v>
      </c>
      <c r="R29" s="292">
        <v>4.2</v>
      </c>
      <c r="S29" s="290">
        <v>54.3</v>
      </c>
    </row>
    <row r="30" spans="1:19" s="1" customFormat="1" ht="15.75" thickBot="1" x14ac:dyDescent="0.3">
      <c r="A30" s="307"/>
      <c r="B30" s="308"/>
      <c r="C30" s="309"/>
      <c r="D30" s="309"/>
      <c r="E30" s="310" t="s">
        <v>353</v>
      </c>
      <c r="F30" s="311">
        <v>32.200000000000003</v>
      </c>
      <c r="G30" s="312">
        <v>7.5157894736842108</v>
      </c>
      <c r="H30" s="312">
        <v>2.8052631578947369</v>
      </c>
      <c r="I30" s="312">
        <v>2.3894736842105262</v>
      </c>
      <c r="J30" s="312">
        <v>41.073684210526302</v>
      </c>
      <c r="K30" s="311">
        <v>2.5578947368421048</v>
      </c>
      <c r="L30" s="312">
        <v>32.136842105263156</v>
      </c>
      <c r="M30" s="312">
        <v>11.526315789473683</v>
      </c>
      <c r="N30" s="312">
        <v>50.773684210526319</v>
      </c>
      <c r="O30" s="313">
        <v>50.389473684210536</v>
      </c>
      <c r="P30" s="312">
        <v>22.44736842105263</v>
      </c>
      <c r="Q30" s="312">
        <v>7.6736842105263152</v>
      </c>
      <c r="R30" s="312">
        <v>4.1789473684210536</v>
      </c>
      <c r="S30" s="311">
        <v>54.442105263157885</v>
      </c>
    </row>
    <row r="31" spans="1:19" s="1" customFormat="1" x14ac:dyDescent="0.25">
      <c r="A31" s="315" t="s">
        <v>354</v>
      </c>
      <c r="B31" s="316"/>
      <c r="C31" s="317"/>
      <c r="D31" s="317"/>
      <c r="E31" s="318"/>
      <c r="F31" s="319"/>
      <c r="G31" s="319"/>
      <c r="H31" s="319"/>
      <c r="I31" s="319"/>
      <c r="J31" s="319"/>
      <c r="K31" s="319"/>
      <c r="L31" s="319"/>
      <c r="M31" s="319"/>
      <c r="N31" s="319"/>
      <c r="O31" s="319"/>
      <c r="P31" s="319"/>
      <c r="Q31" s="319"/>
      <c r="R31" s="319"/>
      <c r="S31" s="320"/>
    </row>
    <row r="32" spans="1:19" s="1" customFormat="1" x14ac:dyDescent="0.25">
      <c r="A32" s="306" t="s">
        <v>120</v>
      </c>
      <c r="B32" s="293" t="s">
        <v>336</v>
      </c>
      <c r="C32" s="294">
        <v>43</v>
      </c>
      <c r="D32" s="294">
        <v>115</v>
      </c>
      <c r="E32" s="296">
        <v>34000</v>
      </c>
      <c r="F32" s="290">
        <v>33.799999999999997</v>
      </c>
      <c r="G32" s="292">
        <v>7.9</v>
      </c>
      <c r="H32" s="292">
        <v>2.7</v>
      </c>
      <c r="I32" s="292">
        <v>2.2000000000000002</v>
      </c>
      <c r="J32" s="292">
        <v>40.1</v>
      </c>
      <c r="K32" s="290">
        <v>2.5</v>
      </c>
      <c r="L32" s="292">
        <v>32.299999999999997</v>
      </c>
      <c r="M32" s="292">
        <v>11</v>
      </c>
      <c r="N32" s="292">
        <v>52.1</v>
      </c>
      <c r="O32" s="291">
        <v>49.7</v>
      </c>
      <c r="P32" s="292">
        <v>25</v>
      </c>
      <c r="Q32" s="292">
        <v>8.6</v>
      </c>
      <c r="R32" s="292">
        <v>4.7</v>
      </c>
      <c r="S32" s="290">
        <v>54.9</v>
      </c>
    </row>
    <row r="33" spans="1:19" s="1" customFormat="1" x14ac:dyDescent="0.25">
      <c r="A33" s="306" t="s">
        <v>122</v>
      </c>
      <c r="B33" s="293" t="s">
        <v>337</v>
      </c>
      <c r="C33" s="294">
        <v>37</v>
      </c>
      <c r="D33" s="294">
        <v>118</v>
      </c>
      <c r="E33" s="296">
        <v>34000</v>
      </c>
      <c r="F33" s="290">
        <v>32.700000000000003</v>
      </c>
      <c r="G33" s="292">
        <v>7.4</v>
      </c>
      <c r="H33" s="292">
        <v>3.2</v>
      </c>
      <c r="I33" s="292">
        <v>2.4</v>
      </c>
      <c r="J33" s="292">
        <v>39.799999999999997</v>
      </c>
      <c r="K33" s="290">
        <v>2.6</v>
      </c>
      <c r="L33" s="292">
        <v>35.200000000000003</v>
      </c>
      <c r="M33" s="292">
        <v>13.1</v>
      </c>
      <c r="N33" s="292">
        <v>48.9</v>
      </c>
      <c r="O33" s="291">
        <v>52.7</v>
      </c>
      <c r="P33" s="292">
        <v>21.3</v>
      </c>
      <c r="Q33" s="292">
        <v>7.3</v>
      </c>
      <c r="R33" s="292">
        <v>4</v>
      </c>
      <c r="S33" s="290">
        <v>54.8</v>
      </c>
    </row>
    <row r="34" spans="1:19" s="1" customFormat="1" x14ac:dyDescent="0.25">
      <c r="A34" s="306" t="s">
        <v>122</v>
      </c>
      <c r="B34" s="289" t="s">
        <v>338</v>
      </c>
      <c r="C34" s="294">
        <v>15</v>
      </c>
      <c r="D34" s="294">
        <v>115</v>
      </c>
      <c r="E34" s="296">
        <v>34000</v>
      </c>
      <c r="F34" s="290">
        <v>32.6</v>
      </c>
      <c r="G34" s="292">
        <v>7.1</v>
      </c>
      <c r="H34" s="292">
        <v>2.8</v>
      </c>
      <c r="I34" s="292">
        <v>2.2000000000000002</v>
      </c>
      <c r="J34" s="292">
        <v>41.9</v>
      </c>
      <c r="K34" s="290">
        <v>2.2999999999999998</v>
      </c>
      <c r="L34" s="292">
        <v>32.799999999999997</v>
      </c>
      <c r="M34" s="292">
        <v>11.9</v>
      </c>
      <c r="N34" s="292">
        <v>48.9</v>
      </c>
      <c r="O34" s="291">
        <v>53.2</v>
      </c>
      <c r="P34" s="292">
        <v>20.9</v>
      </c>
      <c r="Q34" s="292">
        <v>7.1</v>
      </c>
      <c r="R34" s="292">
        <v>3.9</v>
      </c>
      <c r="S34" s="290">
        <v>54.8</v>
      </c>
    </row>
    <row r="35" spans="1:19" s="1" customFormat="1" x14ac:dyDescent="0.25">
      <c r="A35" s="306" t="s">
        <v>127</v>
      </c>
      <c r="B35" s="293" t="s">
        <v>339</v>
      </c>
      <c r="C35" s="294">
        <v>33</v>
      </c>
      <c r="D35" s="295">
        <v>115</v>
      </c>
      <c r="E35" s="296">
        <v>34000</v>
      </c>
      <c r="F35" s="290">
        <v>32.299999999999997</v>
      </c>
      <c r="G35" s="292">
        <v>7.7</v>
      </c>
      <c r="H35" s="292">
        <v>2.8</v>
      </c>
      <c r="I35" s="292">
        <v>2.6</v>
      </c>
      <c r="J35" s="292">
        <v>40.700000000000003</v>
      </c>
      <c r="K35" s="290">
        <v>2.4</v>
      </c>
      <c r="L35" s="292">
        <v>33</v>
      </c>
      <c r="M35" s="292">
        <v>11.5</v>
      </c>
      <c r="N35" s="292">
        <v>50.9</v>
      </c>
      <c r="O35" s="291">
        <v>47</v>
      </c>
      <c r="P35" s="292">
        <v>23.9</v>
      </c>
      <c r="Q35" s="292">
        <v>8.1999999999999993</v>
      </c>
      <c r="R35" s="292">
        <v>4.3</v>
      </c>
      <c r="S35" s="290">
        <v>52.8</v>
      </c>
    </row>
    <row r="36" spans="1:19" s="1" customFormat="1" x14ac:dyDescent="0.25">
      <c r="A36" s="306" t="s">
        <v>130</v>
      </c>
      <c r="B36" s="293" t="s">
        <v>131</v>
      </c>
      <c r="C36" s="294">
        <v>14</v>
      </c>
      <c r="D36" s="295">
        <v>115</v>
      </c>
      <c r="E36" s="296">
        <v>34000</v>
      </c>
      <c r="F36" s="290">
        <v>31.6</v>
      </c>
      <c r="G36" s="292">
        <v>7.3</v>
      </c>
      <c r="H36" s="292">
        <v>2.9</v>
      </c>
      <c r="I36" s="292">
        <v>2.2999999999999998</v>
      </c>
      <c r="J36" s="292">
        <v>39.200000000000003</v>
      </c>
      <c r="K36" s="290">
        <v>2.4</v>
      </c>
      <c r="L36" s="292">
        <v>34.6</v>
      </c>
      <c r="M36" s="292">
        <v>12.1</v>
      </c>
      <c r="N36" s="292">
        <v>51.5</v>
      </c>
      <c r="O36" s="291">
        <v>54.9</v>
      </c>
      <c r="P36" s="292">
        <v>23.2</v>
      </c>
      <c r="Q36" s="292">
        <v>7.9</v>
      </c>
      <c r="R36" s="292">
        <v>4.5</v>
      </c>
      <c r="S36" s="290">
        <v>56.9</v>
      </c>
    </row>
    <row r="37" spans="1:19" s="1" customFormat="1" x14ac:dyDescent="0.25">
      <c r="A37" s="306" t="s">
        <v>130</v>
      </c>
      <c r="B37" s="293" t="s">
        <v>141</v>
      </c>
      <c r="C37" s="294">
        <v>32</v>
      </c>
      <c r="D37" s="295">
        <v>117</v>
      </c>
      <c r="E37" s="296">
        <v>34000</v>
      </c>
      <c r="F37" s="290">
        <v>31.5</v>
      </c>
      <c r="G37" s="292">
        <v>7.4</v>
      </c>
      <c r="H37" s="292">
        <v>3.1</v>
      </c>
      <c r="I37" s="292">
        <v>2.2000000000000002</v>
      </c>
      <c r="J37" s="292">
        <v>36.5</v>
      </c>
      <c r="K37" s="290">
        <v>2.5</v>
      </c>
      <c r="L37" s="292">
        <v>37.1</v>
      </c>
      <c r="M37" s="292">
        <v>13.1</v>
      </c>
      <c r="N37" s="292">
        <v>52.8</v>
      </c>
      <c r="O37" s="291">
        <v>53.3</v>
      </c>
      <c r="P37" s="292">
        <v>22</v>
      </c>
      <c r="Q37" s="292">
        <v>7.5</v>
      </c>
      <c r="R37" s="292">
        <v>4.3</v>
      </c>
      <c r="S37" s="290">
        <v>56.6</v>
      </c>
    </row>
    <row r="38" spans="1:19" s="1" customFormat="1" x14ac:dyDescent="0.25">
      <c r="A38" s="306" t="s">
        <v>133</v>
      </c>
      <c r="B38" s="293" t="s">
        <v>134</v>
      </c>
      <c r="C38" s="294">
        <v>1</v>
      </c>
      <c r="D38" s="295">
        <v>118</v>
      </c>
      <c r="E38" s="296">
        <v>32666.7</v>
      </c>
      <c r="F38" s="290">
        <v>31.5</v>
      </c>
      <c r="G38" s="292">
        <v>7.4</v>
      </c>
      <c r="H38" s="292">
        <v>2.7</v>
      </c>
      <c r="I38" s="292">
        <v>2.2999999999999998</v>
      </c>
      <c r="J38" s="292">
        <v>40.200000000000003</v>
      </c>
      <c r="K38" s="290">
        <v>2.6</v>
      </c>
      <c r="L38" s="292">
        <v>32.1</v>
      </c>
      <c r="M38" s="292">
        <v>10.9</v>
      </c>
      <c r="N38" s="292">
        <v>52.5</v>
      </c>
      <c r="O38" s="291">
        <v>48.8</v>
      </c>
      <c r="P38" s="292">
        <v>22.3</v>
      </c>
      <c r="Q38" s="292">
        <v>7.6</v>
      </c>
      <c r="R38" s="292">
        <v>4.2</v>
      </c>
      <c r="S38" s="290">
        <v>54.5</v>
      </c>
    </row>
    <row r="39" spans="1:19" s="1" customFormat="1" x14ac:dyDescent="0.25">
      <c r="A39" s="306" t="s">
        <v>129</v>
      </c>
      <c r="B39" s="293" t="s">
        <v>340</v>
      </c>
      <c r="C39" s="294">
        <v>14</v>
      </c>
      <c r="D39" s="294">
        <v>116</v>
      </c>
      <c r="E39" s="296">
        <v>34000</v>
      </c>
      <c r="F39" s="290">
        <v>31.3</v>
      </c>
      <c r="G39" s="292">
        <v>7.6</v>
      </c>
      <c r="H39" s="292">
        <v>2.8</v>
      </c>
      <c r="I39" s="292">
        <v>2.4</v>
      </c>
      <c r="J39" s="292">
        <v>38.6</v>
      </c>
      <c r="K39" s="290">
        <v>2.2000000000000002</v>
      </c>
      <c r="L39" s="292">
        <v>33.799999999999997</v>
      </c>
      <c r="M39" s="292">
        <v>11.4</v>
      </c>
      <c r="N39" s="292">
        <v>51.1</v>
      </c>
      <c r="O39" s="291">
        <v>53.9</v>
      </c>
      <c r="P39" s="292">
        <v>24.1</v>
      </c>
      <c r="Q39" s="292">
        <v>8.1999999999999993</v>
      </c>
      <c r="R39" s="292">
        <v>4.7</v>
      </c>
      <c r="S39" s="290">
        <v>56.4</v>
      </c>
    </row>
    <row r="40" spans="1:19" s="1" customFormat="1" x14ac:dyDescent="0.25">
      <c r="A40" s="306" t="s">
        <v>341</v>
      </c>
      <c r="B40" s="289" t="s">
        <v>342</v>
      </c>
      <c r="C40" s="294">
        <v>9</v>
      </c>
      <c r="D40" s="294">
        <v>118</v>
      </c>
      <c r="E40" s="296">
        <v>34000</v>
      </c>
      <c r="F40" s="290">
        <v>31.1</v>
      </c>
      <c r="G40" s="292">
        <v>8.1</v>
      </c>
      <c r="H40" s="292">
        <v>2.9</v>
      </c>
      <c r="I40" s="292">
        <v>2.6</v>
      </c>
      <c r="J40" s="292">
        <v>36.200000000000003</v>
      </c>
      <c r="K40" s="290">
        <v>2.4</v>
      </c>
      <c r="L40" s="292">
        <v>34.799999999999997</v>
      </c>
      <c r="M40" s="292">
        <v>11.8</v>
      </c>
      <c r="N40" s="292">
        <v>52.1</v>
      </c>
      <c r="O40" s="291">
        <v>49.8</v>
      </c>
      <c r="P40" s="292">
        <v>22.1</v>
      </c>
      <c r="Q40" s="292">
        <v>7.5</v>
      </c>
      <c r="R40" s="292">
        <v>4.2</v>
      </c>
      <c r="S40" s="290">
        <v>55.1</v>
      </c>
    </row>
    <row r="41" spans="1:19" s="1" customFormat="1" x14ac:dyDescent="0.25">
      <c r="A41" s="306" t="s">
        <v>133</v>
      </c>
      <c r="B41" s="293" t="s">
        <v>343</v>
      </c>
      <c r="C41" s="294">
        <v>1</v>
      </c>
      <c r="D41" s="294">
        <v>115</v>
      </c>
      <c r="E41" s="296">
        <v>34000</v>
      </c>
      <c r="F41" s="290">
        <v>31</v>
      </c>
      <c r="G41" s="292">
        <v>7.9</v>
      </c>
      <c r="H41" s="292">
        <v>2.6</v>
      </c>
      <c r="I41" s="292">
        <v>2.5</v>
      </c>
      <c r="J41" s="292">
        <v>38</v>
      </c>
      <c r="K41" s="290">
        <v>2.4</v>
      </c>
      <c r="L41" s="292">
        <v>33.1</v>
      </c>
      <c r="M41" s="292">
        <v>10.199999999999999</v>
      </c>
      <c r="N41" s="292">
        <v>55.6</v>
      </c>
      <c r="O41" s="291">
        <v>50.2</v>
      </c>
      <c r="P41" s="292">
        <v>23.6</v>
      </c>
      <c r="Q41" s="292">
        <v>8.1</v>
      </c>
      <c r="R41" s="292">
        <v>4.5999999999999996</v>
      </c>
      <c r="S41" s="290">
        <v>56.6</v>
      </c>
    </row>
    <row r="42" spans="1:19" s="1" customFormat="1" x14ac:dyDescent="0.25">
      <c r="A42" s="306" t="s">
        <v>125</v>
      </c>
      <c r="B42" s="289" t="s">
        <v>344</v>
      </c>
      <c r="C42" s="294">
        <v>32</v>
      </c>
      <c r="D42" s="294">
        <v>115</v>
      </c>
      <c r="E42" s="296">
        <v>34000</v>
      </c>
      <c r="F42" s="290">
        <v>30.8</v>
      </c>
      <c r="G42" s="292">
        <v>7.4</v>
      </c>
      <c r="H42" s="292">
        <v>3.3</v>
      </c>
      <c r="I42" s="292">
        <v>2.2999999999999998</v>
      </c>
      <c r="J42" s="292">
        <v>37.799999999999997</v>
      </c>
      <c r="K42" s="290">
        <v>2.5</v>
      </c>
      <c r="L42" s="292">
        <v>35.9</v>
      </c>
      <c r="M42" s="292">
        <v>13.8</v>
      </c>
      <c r="N42" s="292">
        <v>48.2</v>
      </c>
      <c r="O42" s="291">
        <v>51.2</v>
      </c>
      <c r="P42" s="292">
        <v>23.9</v>
      </c>
      <c r="Q42" s="292">
        <v>8.1999999999999993</v>
      </c>
      <c r="R42" s="292">
        <v>4.4000000000000004</v>
      </c>
      <c r="S42" s="290">
        <v>53.8</v>
      </c>
    </row>
    <row r="43" spans="1:19" s="1" customFormat="1" x14ac:dyDescent="0.25">
      <c r="A43" s="306" t="s">
        <v>345</v>
      </c>
      <c r="B43" s="293" t="s">
        <v>346</v>
      </c>
      <c r="C43" s="294">
        <v>32</v>
      </c>
      <c r="D43" s="295">
        <v>115</v>
      </c>
      <c r="E43" s="296">
        <v>34000</v>
      </c>
      <c r="F43" s="290">
        <v>30.7</v>
      </c>
      <c r="G43" s="292">
        <v>7.8</v>
      </c>
      <c r="H43" s="292">
        <v>3.1</v>
      </c>
      <c r="I43" s="292">
        <v>2.4</v>
      </c>
      <c r="J43" s="292">
        <v>34.200000000000003</v>
      </c>
      <c r="K43" s="290">
        <v>2.4</v>
      </c>
      <c r="L43" s="292">
        <v>37</v>
      </c>
      <c r="M43" s="292">
        <v>13</v>
      </c>
      <c r="N43" s="292">
        <v>52.1</v>
      </c>
      <c r="O43" s="291">
        <v>51.1</v>
      </c>
      <c r="P43" s="292">
        <v>21.2</v>
      </c>
      <c r="Q43" s="292">
        <v>7.2</v>
      </c>
      <c r="R43" s="292">
        <v>4</v>
      </c>
      <c r="S43" s="290">
        <v>55.5</v>
      </c>
    </row>
    <row r="44" spans="1:19" s="1" customFormat="1" x14ac:dyDescent="0.25">
      <c r="A44" s="306" t="s">
        <v>127</v>
      </c>
      <c r="B44" s="293" t="s">
        <v>139</v>
      </c>
      <c r="C44" s="294">
        <v>32</v>
      </c>
      <c r="D44" s="295">
        <v>117</v>
      </c>
      <c r="E44" s="296">
        <v>33333.300000000003</v>
      </c>
      <c r="F44" s="290">
        <v>30.3</v>
      </c>
      <c r="G44" s="292">
        <v>7.7</v>
      </c>
      <c r="H44" s="292">
        <v>3.2</v>
      </c>
      <c r="I44" s="292">
        <v>2.5</v>
      </c>
      <c r="J44" s="292">
        <v>36.299999999999997</v>
      </c>
      <c r="K44" s="290">
        <v>2.4</v>
      </c>
      <c r="L44" s="292">
        <v>35.4</v>
      </c>
      <c r="M44" s="292">
        <v>13.7</v>
      </c>
      <c r="N44" s="292">
        <v>47.2</v>
      </c>
      <c r="O44" s="291">
        <v>52.4</v>
      </c>
      <c r="P44" s="292">
        <v>22.9</v>
      </c>
      <c r="Q44" s="292">
        <v>7.8</v>
      </c>
      <c r="R44" s="292">
        <v>4.2</v>
      </c>
      <c r="S44" s="290">
        <v>54.1</v>
      </c>
    </row>
    <row r="45" spans="1:19" s="1" customFormat="1" x14ac:dyDescent="0.25">
      <c r="A45" s="306" t="s">
        <v>138</v>
      </c>
      <c r="B45" s="293" t="s">
        <v>347</v>
      </c>
      <c r="C45" s="294">
        <v>28</v>
      </c>
      <c r="D45" s="295">
        <v>117</v>
      </c>
      <c r="E45" s="296">
        <v>34000</v>
      </c>
      <c r="F45" s="290">
        <v>30.1</v>
      </c>
      <c r="G45" s="292">
        <v>7.9</v>
      </c>
      <c r="H45" s="292">
        <v>2.9</v>
      </c>
      <c r="I45" s="292">
        <v>2.6</v>
      </c>
      <c r="J45" s="292">
        <v>38.1</v>
      </c>
      <c r="K45" s="290">
        <v>2.2999999999999998</v>
      </c>
      <c r="L45" s="292">
        <v>33.700000000000003</v>
      </c>
      <c r="M45" s="292">
        <v>11.8</v>
      </c>
      <c r="N45" s="292">
        <v>51.7</v>
      </c>
      <c r="O45" s="291">
        <v>52.1</v>
      </c>
      <c r="P45" s="292">
        <v>26.3</v>
      </c>
      <c r="Q45" s="292">
        <v>9</v>
      </c>
      <c r="R45" s="292">
        <v>5</v>
      </c>
      <c r="S45" s="290">
        <v>55.9</v>
      </c>
    </row>
    <row r="46" spans="1:19" s="1" customFormat="1" x14ac:dyDescent="0.25">
      <c r="A46" s="306" t="s">
        <v>125</v>
      </c>
      <c r="B46" s="293" t="s">
        <v>348</v>
      </c>
      <c r="C46" s="294">
        <v>35</v>
      </c>
      <c r="D46" s="295">
        <v>115</v>
      </c>
      <c r="E46" s="296">
        <v>34000</v>
      </c>
      <c r="F46" s="290">
        <v>29.3</v>
      </c>
      <c r="G46" s="292">
        <v>7.5</v>
      </c>
      <c r="H46" s="292">
        <v>3.2</v>
      </c>
      <c r="I46" s="292">
        <v>3</v>
      </c>
      <c r="J46" s="292">
        <v>35.4</v>
      </c>
      <c r="K46" s="290">
        <v>2.4</v>
      </c>
      <c r="L46" s="292">
        <v>36.1</v>
      </c>
      <c r="M46" s="292">
        <v>13.2</v>
      </c>
      <c r="N46" s="292">
        <v>50.7</v>
      </c>
      <c r="O46" s="291">
        <v>53.2</v>
      </c>
      <c r="P46" s="292">
        <v>23</v>
      </c>
      <c r="Q46" s="292">
        <v>7.8</v>
      </c>
      <c r="R46" s="292">
        <v>4.4000000000000004</v>
      </c>
      <c r="S46" s="290">
        <v>56</v>
      </c>
    </row>
    <row r="47" spans="1:19" s="1" customFormat="1" x14ac:dyDescent="0.25">
      <c r="A47" s="306" t="s">
        <v>345</v>
      </c>
      <c r="B47" s="293" t="s">
        <v>349</v>
      </c>
      <c r="C47" s="294">
        <v>15</v>
      </c>
      <c r="D47" s="295">
        <v>117</v>
      </c>
      <c r="E47" s="296">
        <v>34000</v>
      </c>
      <c r="F47" s="290">
        <v>28.4</v>
      </c>
      <c r="G47" s="292">
        <v>8</v>
      </c>
      <c r="H47" s="292">
        <v>2.9</v>
      </c>
      <c r="I47" s="292">
        <v>3</v>
      </c>
      <c r="J47" s="292">
        <v>37.4</v>
      </c>
      <c r="K47" s="290">
        <v>2.4</v>
      </c>
      <c r="L47" s="292">
        <v>33.200000000000003</v>
      </c>
      <c r="M47" s="292">
        <v>11.9</v>
      </c>
      <c r="N47" s="292">
        <v>52</v>
      </c>
      <c r="O47" s="291">
        <v>49.2</v>
      </c>
      <c r="P47" s="292">
        <v>21.5</v>
      </c>
      <c r="Q47" s="292">
        <v>7.3</v>
      </c>
      <c r="R47" s="292">
        <v>4</v>
      </c>
      <c r="S47" s="290">
        <v>54.7</v>
      </c>
    </row>
    <row r="48" spans="1:19" s="1" customFormat="1" ht="15.75" thickBot="1" x14ac:dyDescent="0.3">
      <c r="A48" s="307"/>
      <c r="B48" s="308"/>
      <c r="C48" s="309"/>
      <c r="D48" s="314"/>
      <c r="E48" s="310" t="s">
        <v>355</v>
      </c>
      <c r="F48" s="311">
        <v>31.1875</v>
      </c>
      <c r="G48" s="312">
        <v>7.6312500000000005</v>
      </c>
      <c r="H48" s="312">
        <v>2.9437500000000001</v>
      </c>
      <c r="I48" s="312">
        <v>2.46875</v>
      </c>
      <c r="J48" s="312">
        <v>38.15</v>
      </c>
      <c r="K48" s="311">
        <v>2.4187499999999993</v>
      </c>
      <c r="L48" s="312">
        <v>34.381250000000001</v>
      </c>
      <c r="M48" s="312">
        <v>12.15</v>
      </c>
      <c r="N48" s="312">
        <v>51.143750000000018</v>
      </c>
      <c r="O48" s="313">
        <v>51.41875000000001</v>
      </c>
      <c r="P48" s="312">
        <v>22.95</v>
      </c>
      <c r="Q48" s="312">
        <v>7.8312499999999998</v>
      </c>
      <c r="R48" s="312">
        <v>4.3375000000000004</v>
      </c>
      <c r="S48" s="311">
        <v>55.212499999999999</v>
      </c>
    </row>
    <row r="49" spans="1:19" s="1" customFormat="1" ht="15.75" thickBot="1" x14ac:dyDescent="0.3">
      <c r="A49" s="289"/>
      <c r="B49" s="293"/>
      <c r="C49" s="294"/>
      <c r="D49" s="295"/>
      <c r="E49" s="296"/>
      <c r="F49" s="292"/>
      <c r="G49" s="292"/>
      <c r="H49" s="292"/>
      <c r="I49" s="292"/>
      <c r="J49" s="292"/>
      <c r="K49" s="292"/>
      <c r="L49" s="292"/>
      <c r="M49" s="292"/>
      <c r="N49" s="292"/>
      <c r="O49" s="292"/>
      <c r="P49" s="292"/>
      <c r="Q49" s="292"/>
      <c r="R49" s="292"/>
      <c r="S49" s="292"/>
    </row>
    <row r="50" spans="1:19" s="1" customFormat="1" x14ac:dyDescent="0.25">
      <c r="A50" s="330"/>
      <c r="B50" s="331"/>
      <c r="C50" s="123" t="s">
        <v>76</v>
      </c>
      <c r="D50" s="123"/>
      <c r="E50" s="123"/>
      <c r="F50" s="52">
        <v>31.7</v>
      </c>
      <c r="G50" s="53">
        <v>7.6</v>
      </c>
      <c r="H50" s="53">
        <v>2.9</v>
      </c>
      <c r="I50" s="53">
        <v>2.4</v>
      </c>
      <c r="J50" s="53">
        <v>39.700000000000003</v>
      </c>
      <c r="K50" s="52">
        <v>2.5</v>
      </c>
      <c r="L50" s="53">
        <v>33.200000000000003</v>
      </c>
      <c r="M50" s="53">
        <v>11.8</v>
      </c>
      <c r="N50" s="53">
        <v>50.9</v>
      </c>
      <c r="O50" s="87">
        <v>50.9</v>
      </c>
      <c r="P50" s="53">
        <v>22.7</v>
      </c>
      <c r="Q50" s="53">
        <v>7.7</v>
      </c>
      <c r="R50" s="53">
        <v>4.2</v>
      </c>
      <c r="S50" s="52">
        <v>54.8</v>
      </c>
    </row>
    <row r="51" spans="1:19" s="1" customFormat="1" x14ac:dyDescent="0.25">
      <c r="A51" s="124"/>
      <c r="B51" s="298"/>
      <c r="C51" s="297" t="s">
        <v>74</v>
      </c>
      <c r="D51" s="297"/>
      <c r="E51" s="297"/>
      <c r="F51" s="88">
        <v>2.1</v>
      </c>
      <c r="G51" s="332">
        <v>0.4</v>
      </c>
      <c r="H51" s="332">
        <v>0.4</v>
      </c>
      <c r="I51" s="332">
        <v>0.4</v>
      </c>
      <c r="J51" s="332">
        <v>4.2</v>
      </c>
      <c r="K51" s="88">
        <v>0.2</v>
      </c>
      <c r="L51" s="332">
        <v>3.2</v>
      </c>
      <c r="M51" s="332">
        <v>1.8</v>
      </c>
      <c r="N51" s="332">
        <v>2.1</v>
      </c>
      <c r="O51" s="89">
        <v>4.5999999999999996</v>
      </c>
      <c r="P51" s="332">
        <v>3</v>
      </c>
      <c r="Q51" s="332">
        <v>1</v>
      </c>
      <c r="R51" s="332">
        <v>0.5</v>
      </c>
      <c r="S51" s="88">
        <v>2.5</v>
      </c>
    </row>
    <row r="52" spans="1:19" s="1" customFormat="1" ht="15" customHeight="1" thickBot="1" x14ac:dyDescent="0.3">
      <c r="A52" s="125"/>
      <c r="B52" s="299"/>
      <c r="C52" s="126" t="s">
        <v>75</v>
      </c>
      <c r="D52" s="126"/>
      <c r="E52" s="126"/>
      <c r="F52" s="56">
        <v>4.8</v>
      </c>
      <c r="G52" s="55">
        <v>4.0999999999999996</v>
      </c>
      <c r="H52" s="55">
        <v>10.4</v>
      </c>
      <c r="I52" s="55">
        <v>12.7</v>
      </c>
      <c r="J52" s="55">
        <v>7.7</v>
      </c>
      <c r="K52" s="56">
        <v>6</v>
      </c>
      <c r="L52" s="55">
        <v>6.8</v>
      </c>
      <c r="M52" s="55">
        <v>11.3</v>
      </c>
      <c r="N52" s="55">
        <v>3</v>
      </c>
      <c r="O52" s="90">
        <v>6.6</v>
      </c>
      <c r="P52" s="55">
        <v>9.6</v>
      </c>
      <c r="Q52" s="55">
        <v>9.6999999999999993</v>
      </c>
      <c r="R52" s="55">
        <v>9.1999999999999993</v>
      </c>
      <c r="S52" s="56">
        <v>3.3</v>
      </c>
    </row>
    <row r="53" spans="1:19" s="1" customFormat="1" ht="17.25" x14ac:dyDescent="0.25">
      <c r="A53" s="31" t="s">
        <v>97</v>
      </c>
      <c r="B53" s="41"/>
      <c r="C53" s="41"/>
      <c r="D53" s="42"/>
      <c r="E53" s="42"/>
      <c r="F53" s="42"/>
      <c r="G53" s="42"/>
      <c r="H53" s="42"/>
      <c r="I53" s="42"/>
      <c r="J53" s="42"/>
      <c r="K53" s="42"/>
      <c r="L53" s="42"/>
      <c r="M53" s="42"/>
      <c r="N53" s="42"/>
      <c r="O53" s="42"/>
      <c r="P53" s="42"/>
      <c r="Q53" s="42"/>
      <c r="R53" s="41"/>
      <c r="S53" s="43"/>
    </row>
    <row r="54" spans="1:19" s="1" customFormat="1" ht="17.25" x14ac:dyDescent="0.25">
      <c r="A54" s="44" t="s">
        <v>144</v>
      </c>
      <c r="B54" s="91"/>
      <c r="C54" s="91"/>
      <c r="D54" s="85"/>
      <c r="E54" s="85"/>
      <c r="F54" s="85"/>
      <c r="G54" s="85"/>
      <c r="H54" s="85"/>
      <c r="I54" s="85"/>
      <c r="J54" s="85"/>
      <c r="K54" s="85"/>
      <c r="L54" s="85"/>
      <c r="M54" s="85"/>
      <c r="N54" s="85"/>
      <c r="O54" s="85"/>
      <c r="P54" s="85"/>
      <c r="Q54" s="85"/>
      <c r="R54" s="91"/>
      <c r="S54" s="45"/>
    </row>
    <row r="55" spans="1:19" s="1" customFormat="1" ht="17.25" x14ac:dyDescent="0.25">
      <c r="A55" s="44" t="s">
        <v>98</v>
      </c>
      <c r="B55" s="91"/>
      <c r="C55" s="91"/>
      <c r="D55" s="85"/>
      <c r="E55" s="85"/>
      <c r="F55" s="85"/>
      <c r="G55" s="85"/>
      <c r="H55" s="85"/>
      <c r="I55" s="85"/>
      <c r="J55" s="85"/>
      <c r="K55" s="85"/>
      <c r="L55" s="85"/>
      <c r="M55" s="85"/>
      <c r="N55" s="85"/>
      <c r="O55" s="85"/>
      <c r="P55" s="85"/>
      <c r="Q55" s="85"/>
      <c r="R55" s="91"/>
      <c r="S55" s="45"/>
    </row>
    <row r="56" spans="1:19" s="1" customFormat="1" x14ac:dyDescent="0.25">
      <c r="A56" s="127" t="s">
        <v>145</v>
      </c>
      <c r="B56" s="128"/>
      <c r="C56" s="128"/>
      <c r="D56" s="128"/>
      <c r="E56" s="128"/>
      <c r="F56" s="128"/>
      <c r="G56" s="128"/>
      <c r="H56" s="128"/>
      <c r="I56" s="128"/>
      <c r="J56" s="128"/>
      <c r="K56" s="128"/>
      <c r="L56" s="128"/>
      <c r="M56" s="128"/>
      <c r="N56" s="128"/>
      <c r="O56" s="128"/>
      <c r="P56" s="128"/>
      <c r="Q56" s="128"/>
      <c r="R56" s="128"/>
      <c r="S56" s="129"/>
    </row>
    <row r="57" spans="1:19" s="1" customFormat="1" ht="17.25" x14ac:dyDescent="0.25">
      <c r="A57" s="92" t="s">
        <v>146</v>
      </c>
      <c r="B57" s="93"/>
      <c r="C57" s="93"/>
      <c r="D57" s="93"/>
      <c r="E57" s="93"/>
      <c r="F57" s="93"/>
      <c r="G57" s="93"/>
      <c r="H57" s="93"/>
      <c r="I57" s="93"/>
      <c r="J57" s="93"/>
      <c r="K57" s="93"/>
      <c r="L57" s="93"/>
      <c r="M57" s="93"/>
      <c r="N57" s="93"/>
      <c r="O57" s="93"/>
      <c r="P57" s="93"/>
      <c r="Q57" s="93"/>
      <c r="R57" s="93"/>
      <c r="S57" s="94"/>
    </row>
    <row r="58" spans="1:19" s="1" customFormat="1" ht="17.25" x14ac:dyDescent="0.25">
      <c r="A58" s="47" t="s">
        <v>99</v>
      </c>
      <c r="B58" s="95"/>
      <c r="C58" s="95"/>
      <c r="D58" s="95"/>
      <c r="E58" s="95"/>
      <c r="F58" s="95"/>
      <c r="G58" s="95"/>
      <c r="H58" s="95"/>
      <c r="I58" s="95"/>
      <c r="J58" s="95"/>
      <c r="K58" s="95"/>
      <c r="L58" s="95"/>
      <c r="M58" s="95"/>
      <c r="N58" s="95"/>
      <c r="O58" s="95"/>
      <c r="P58" s="95"/>
      <c r="Q58" s="95"/>
      <c r="R58" s="95"/>
      <c r="S58" s="46"/>
    </row>
    <row r="59" spans="1:19" s="1" customFormat="1" ht="17.25" x14ac:dyDescent="0.25">
      <c r="A59" s="32" t="s">
        <v>147</v>
      </c>
      <c r="B59" s="96"/>
      <c r="C59" s="96"/>
      <c r="D59" s="96"/>
      <c r="E59" s="96"/>
      <c r="F59" s="96"/>
      <c r="G59" s="96"/>
      <c r="H59" s="96"/>
      <c r="I59" s="96"/>
      <c r="J59" s="96"/>
      <c r="K59" s="96"/>
      <c r="L59" s="96"/>
      <c r="M59" s="96"/>
      <c r="N59" s="96"/>
      <c r="O59" s="96"/>
      <c r="P59" s="96"/>
      <c r="Q59" s="96"/>
      <c r="R59" s="96"/>
      <c r="S59" s="48"/>
    </row>
    <row r="60" spans="1:19" s="1" customFormat="1" ht="17.25" x14ac:dyDescent="0.25">
      <c r="A60" s="32" t="s">
        <v>351</v>
      </c>
      <c r="B60" s="96"/>
      <c r="C60" s="96"/>
      <c r="D60" s="96"/>
      <c r="E60" s="96"/>
      <c r="F60" s="96"/>
      <c r="G60" s="96"/>
      <c r="H60" s="96"/>
      <c r="I60" s="96"/>
      <c r="J60" s="96"/>
      <c r="K60" s="96"/>
      <c r="L60" s="96"/>
      <c r="M60" s="96"/>
      <c r="N60" s="96"/>
      <c r="O60" s="96"/>
      <c r="P60" s="96"/>
      <c r="Q60" s="96"/>
      <c r="R60" s="96"/>
      <c r="S60" s="48"/>
    </row>
    <row r="61" spans="1:19" s="1" customFormat="1" ht="17.25" x14ac:dyDescent="0.25">
      <c r="A61" s="50" t="s">
        <v>148</v>
      </c>
      <c r="B61" s="91"/>
      <c r="C61" s="91"/>
      <c r="D61" s="85"/>
      <c r="E61" s="85"/>
      <c r="F61" s="85"/>
      <c r="G61" s="85"/>
      <c r="H61" s="85"/>
      <c r="I61" s="85"/>
      <c r="J61" s="85"/>
      <c r="K61" s="85"/>
      <c r="L61" s="85"/>
      <c r="M61" s="85"/>
      <c r="N61" s="85"/>
      <c r="O61" s="85"/>
      <c r="P61" s="85"/>
      <c r="Q61" s="85"/>
      <c r="R61" s="91"/>
      <c r="S61" s="45"/>
    </row>
    <row r="62" spans="1:19" s="1" customFormat="1" ht="15.75" customHeight="1" x14ac:dyDescent="0.25">
      <c r="A62" s="50" t="s">
        <v>100</v>
      </c>
      <c r="B62" s="97"/>
      <c r="C62" s="97"/>
      <c r="D62" s="97"/>
      <c r="E62" s="97"/>
      <c r="F62" s="97"/>
      <c r="G62" s="97"/>
      <c r="H62" s="97"/>
      <c r="I62" s="97"/>
      <c r="J62" s="97"/>
      <c r="K62" s="97"/>
      <c r="L62" s="97"/>
      <c r="M62" s="97"/>
      <c r="N62" s="97"/>
      <c r="O62" s="97"/>
      <c r="P62" s="97"/>
      <c r="Q62" s="97"/>
      <c r="R62" s="97"/>
      <c r="S62" s="49"/>
    </row>
    <row r="63" spans="1:19" s="1" customFormat="1" ht="15.75" customHeight="1" x14ac:dyDescent="0.25">
      <c r="A63" s="51" t="s">
        <v>101</v>
      </c>
      <c r="B63" s="91"/>
      <c r="C63" s="91"/>
      <c r="D63" s="85"/>
      <c r="E63" s="85"/>
      <c r="F63" s="85"/>
      <c r="G63" s="85"/>
      <c r="H63" s="85"/>
      <c r="I63" s="85"/>
      <c r="J63" s="85"/>
      <c r="K63" s="85"/>
      <c r="L63" s="85"/>
      <c r="M63" s="85"/>
      <c r="N63" s="85"/>
      <c r="O63" s="85"/>
      <c r="P63" s="85"/>
      <c r="Q63" s="85"/>
      <c r="R63" s="91"/>
      <c r="S63" s="45"/>
    </row>
    <row r="64" spans="1:19" s="1" customFormat="1" ht="18" customHeight="1" x14ac:dyDescent="0.25">
      <c r="A64" s="51"/>
      <c r="B64" s="91"/>
      <c r="C64" s="91"/>
      <c r="D64" s="85"/>
      <c r="E64" s="85"/>
      <c r="F64" s="85"/>
      <c r="G64" s="85"/>
      <c r="H64" s="85"/>
      <c r="I64" s="85"/>
      <c r="J64" s="85"/>
      <c r="K64" s="85"/>
      <c r="L64" s="85"/>
      <c r="M64" s="85"/>
      <c r="N64" s="85"/>
      <c r="O64" s="85"/>
      <c r="P64" s="85"/>
      <c r="Q64" s="85"/>
      <c r="R64" s="91"/>
      <c r="S64" s="45"/>
    </row>
    <row r="65" spans="1:19" s="1" customFormat="1" x14ac:dyDescent="0.25">
      <c r="A65" s="51"/>
      <c r="B65" s="91"/>
      <c r="C65" s="91"/>
      <c r="D65" s="85"/>
      <c r="E65" s="85"/>
      <c r="F65" s="85"/>
      <c r="G65" s="85"/>
      <c r="H65" s="85"/>
      <c r="I65" s="85"/>
      <c r="J65" s="85"/>
      <c r="K65" s="85"/>
      <c r="L65" s="85"/>
      <c r="M65" s="85"/>
      <c r="N65" s="85"/>
      <c r="O65" s="85"/>
      <c r="P65" s="85"/>
      <c r="Q65" s="85"/>
      <c r="R65" s="91"/>
      <c r="S65" s="45"/>
    </row>
    <row r="66" spans="1:19" s="1" customFormat="1" ht="32.25" customHeight="1" thickBot="1" x14ac:dyDescent="0.3">
      <c r="A66" s="120" t="s">
        <v>159</v>
      </c>
      <c r="B66" s="121"/>
      <c r="C66" s="121"/>
      <c r="D66" s="121"/>
      <c r="E66" s="121"/>
      <c r="F66" s="121"/>
      <c r="G66" s="121"/>
      <c r="H66" s="121"/>
      <c r="I66" s="121"/>
      <c r="J66" s="121"/>
      <c r="K66" s="121"/>
      <c r="L66" s="121"/>
      <c r="M66" s="121"/>
      <c r="N66" s="121"/>
      <c r="O66" s="121"/>
      <c r="P66" s="121"/>
      <c r="Q66" s="121"/>
      <c r="R66" s="121"/>
      <c r="S66" s="122"/>
    </row>
    <row r="67" spans="1:19" s="1" customFormat="1" x14ac:dyDescent="0.25">
      <c r="A67"/>
      <c r="B67"/>
      <c r="C67"/>
      <c r="D67" s="22"/>
      <c r="E67"/>
      <c r="F67" s="21"/>
      <c r="G67" s="21"/>
      <c r="H67" s="21"/>
      <c r="I67" s="21"/>
      <c r="J67" s="21"/>
      <c r="K67" s="21"/>
      <c r="L67" s="21"/>
      <c r="M67" s="21"/>
      <c r="N67" s="21"/>
      <c r="O67" s="21"/>
      <c r="P67" s="21"/>
      <c r="Q67" s="21"/>
      <c r="R67" s="21"/>
      <c r="S67" s="21"/>
    </row>
    <row r="68" spans="1:19" s="1" customFormat="1" x14ac:dyDescent="0.25">
      <c r="A68"/>
      <c r="B68"/>
      <c r="C68"/>
      <c r="D68" s="22"/>
      <c r="E68"/>
      <c r="F68" s="21"/>
      <c r="G68" s="21"/>
      <c r="H68" s="21"/>
      <c r="I68" s="21"/>
      <c r="J68" s="21"/>
      <c r="K68" s="21"/>
      <c r="L68" s="21"/>
      <c r="M68" s="21"/>
      <c r="N68" s="21"/>
      <c r="O68" s="21"/>
      <c r="P68" s="21"/>
      <c r="Q68" s="21"/>
      <c r="R68" s="21"/>
      <c r="S68" s="21"/>
    </row>
    <row r="69" spans="1:19" s="1" customFormat="1" x14ac:dyDescent="0.25">
      <c r="A69"/>
      <c r="B69"/>
      <c r="C69"/>
      <c r="D69" s="22"/>
      <c r="E69"/>
      <c r="F69" s="21"/>
      <c r="G69" s="21"/>
      <c r="H69" s="21"/>
      <c r="I69" s="21"/>
      <c r="J69" s="21"/>
      <c r="K69" s="21"/>
      <c r="L69" s="21"/>
      <c r="M69" s="21"/>
      <c r="N69" s="21"/>
      <c r="O69" s="21"/>
      <c r="P69" s="21"/>
      <c r="Q69" s="21"/>
      <c r="R69" s="21"/>
      <c r="S69" s="21"/>
    </row>
    <row r="70" spans="1:19" s="1" customFormat="1" x14ac:dyDescent="0.25">
      <c r="A70"/>
      <c r="B70"/>
      <c r="C70"/>
      <c r="D70" s="22"/>
      <c r="E70"/>
      <c r="F70" s="21"/>
      <c r="G70" s="21"/>
      <c r="H70" s="21"/>
      <c r="I70" s="21"/>
      <c r="J70" s="21"/>
      <c r="K70" s="21"/>
      <c r="L70" s="21"/>
      <c r="M70" s="21"/>
      <c r="N70" s="21"/>
      <c r="O70" s="21"/>
      <c r="P70" s="21"/>
      <c r="Q70" s="21"/>
      <c r="R70" s="21"/>
      <c r="S70" s="21"/>
    </row>
  </sheetData>
  <sortState xmlns:xlrd2="http://schemas.microsoft.com/office/spreadsheetml/2017/richdata2" ref="A33:S47">
    <sortCondition descending="1" ref="F33:F47"/>
  </sortState>
  <mergeCells count="29">
    <mergeCell ref="P6:P8"/>
    <mergeCell ref="Q6:Q8"/>
    <mergeCell ref="R6:R8"/>
    <mergeCell ref="S6:S8"/>
    <mergeCell ref="G7:G8"/>
    <mergeCell ref="K7:K8"/>
    <mergeCell ref="N7:N8"/>
    <mergeCell ref="I7:I8"/>
    <mergeCell ref="J7:J8"/>
    <mergeCell ref="O7:O8"/>
    <mergeCell ref="H7:H8"/>
    <mergeCell ref="L7:L8"/>
    <mergeCell ref="G6:K6"/>
    <mergeCell ref="L6:N6"/>
    <mergeCell ref="M7:M8"/>
    <mergeCell ref="F6:F8"/>
    <mergeCell ref="A6:A9"/>
    <mergeCell ref="B6:B9"/>
    <mergeCell ref="C6:C9"/>
    <mergeCell ref="D6:D9"/>
    <mergeCell ref="E6:E8"/>
    <mergeCell ref="A66:S66"/>
    <mergeCell ref="A50:B50"/>
    <mergeCell ref="C50:E50"/>
    <mergeCell ref="A51:B51"/>
    <mergeCell ref="C51:E51"/>
    <mergeCell ref="A52:B52"/>
    <mergeCell ref="C52:E52"/>
    <mergeCell ref="A56:S56"/>
  </mergeCells>
  <pageMargins left="0" right="0" top="0.25" bottom="0.25" header="0" footer="0"/>
  <pageSetup scale="74" fitToHeight="0" orientation="landscape" r:id="rId1"/>
  <rowBreaks count="1" manualBreakCount="1">
    <brk id="52" max="16383" man="1"/>
  </rowBreaks>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Q53"/>
  <sheetViews>
    <sheetView showGridLines="0" zoomScale="90" zoomScaleNormal="90" workbookViewId="0">
      <selection sqref="A1:Q1"/>
    </sheetView>
  </sheetViews>
  <sheetFormatPr defaultColWidth="9.140625" defaultRowHeight="12.75" x14ac:dyDescent="0.25"/>
  <cols>
    <col min="1" max="1" width="8.7109375" style="98" bestFit="1" customWidth="1"/>
    <col min="2" max="2" width="31" style="20" bestFit="1" customWidth="1"/>
    <col min="3" max="3" width="13.7109375" style="20" bestFit="1" customWidth="1"/>
    <col min="4" max="4" width="25.5703125" style="20" bestFit="1" customWidth="1"/>
    <col min="5" max="5" width="5.28515625" style="20" bestFit="1" customWidth="1"/>
    <col min="6" max="6" width="5.140625" style="20" bestFit="1" customWidth="1"/>
    <col min="7" max="7" width="4.28515625" style="19" bestFit="1" customWidth="1"/>
    <col min="8" max="8" width="5.28515625" style="19" bestFit="1" customWidth="1"/>
    <col min="9" max="9" width="3.140625" style="19" bestFit="1" customWidth="1"/>
    <col min="10" max="10" width="4.28515625" style="19" bestFit="1" customWidth="1"/>
    <col min="11" max="11" width="6.28515625" style="19" bestFit="1" customWidth="1"/>
    <col min="12" max="14" width="5.28515625" style="19" bestFit="1" customWidth="1"/>
    <col min="15" max="15" width="15.140625" style="19" bestFit="1" customWidth="1"/>
    <col min="16" max="16" width="9.28515625" style="19" bestFit="1" customWidth="1"/>
    <col min="17" max="17" width="26.85546875" style="19" bestFit="1" customWidth="1"/>
    <col min="18" max="16384" width="9.140625" style="19"/>
  </cols>
  <sheetData>
    <row r="1" spans="1:17" ht="19.5" thickBot="1" x14ac:dyDescent="0.3">
      <c r="A1" s="212" t="s">
        <v>160</v>
      </c>
      <c r="B1" s="212"/>
      <c r="C1" s="212"/>
      <c r="D1" s="212"/>
      <c r="E1" s="212"/>
      <c r="F1" s="212"/>
      <c r="G1" s="212"/>
      <c r="H1" s="212"/>
      <c r="I1" s="212"/>
      <c r="J1" s="212"/>
      <c r="K1" s="212"/>
      <c r="L1" s="212"/>
      <c r="M1" s="212"/>
      <c r="N1" s="212"/>
      <c r="O1" s="212"/>
      <c r="P1" s="212"/>
      <c r="Q1" s="212"/>
    </row>
    <row r="2" spans="1:17" ht="45.75" thickBot="1" x14ac:dyDescent="0.3">
      <c r="A2" s="213" t="s">
        <v>161</v>
      </c>
      <c r="B2" s="214" t="s">
        <v>162</v>
      </c>
      <c r="C2" s="215" t="s">
        <v>163</v>
      </c>
      <c r="D2" s="216" t="s">
        <v>164</v>
      </c>
      <c r="E2" s="215" t="s">
        <v>165</v>
      </c>
      <c r="F2" s="217" t="s">
        <v>71</v>
      </c>
      <c r="G2" s="215" t="s">
        <v>166</v>
      </c>
      <c r="H2" s="217" t="s">
        <v>167</v>
      </c>
      <c r="I2" s="215" t="s">
        <v>168</v>
      </c>
      <c r="J2" s="217" t="s">
        <v>169</v>
      </c>
      <c r="K2" s="215" t="s">
        <v>170</v>
      </c>
      <c r="L2" s="217" t="s">
        <v>171</v>
      </c>
      <c r="M2" s="215" t="s">
        <v>172</v>
      </c>
      <c r="N2" s="217" t="s">
        <v>173</v>
      </c>
      <c r="O2" s="216" t="s">
        <v>174</v>
      </c>
      <c r="P2" s="216" t="s">
        <v>175</v>
      </c>
      <c r="Q2" s="218" t="s">
        <v>176</v>
      </c>
    </row>
    <row r="3" spans="1:17" ht="15" x14ac:dyDescent="0.25">
      <c r="A3" s="219">
        <v>0</v>
      </c>
      <c r="B3" s="220" t="s">
        <v>69</v>
      </c>
      <c r="C3" s="221"/>
      <c r="D3" s="222"/>
      <c r="E3" s="221"/>
      <c r="F3" s="223"/>
      <c r="G3" s="221"/>
      <c r="H3" s="223"/>
      <c r="I3" s="221"/>
      <c r="J3" s="223"/>
      <c r="K3" s="221"/>
      <c r="L3" s="223"/>
      <c r="M3" s="221"/>
      <c r="N3" s="223"/>
      <c r="O3" s="222"/>
      <c r="P3" s="222"/>
      <c r="Q3" s="224"/>
    </row>
    <row r="4" spans="1:17" ht="15" x14ac:dyDescent="0.25">
      <c r="A4" s="225">
        <v>1</v>
      </c>
      <c r="B4" s="226" t="s">
        <v>177</v>
      </c>
      <c r="C4" s="227" t="s">
        <v>178</v>
      </c>
      <c r="D4" s="228" t="s">
        <v>179</v>
      </c>
      <c r="E4" s="227" t="s">
        <v>180</v>
      </c>
      <c r="F4" s="229" t="s">
        <v>180</v>
      </c>
      <c r="G4" s="227" t="s">
        <v>180</v>
      </c>
      <c r="H4" s="229" t="s">
        <v>180</v>
      </c>
      <c r="I4" s="227" t="s">
        <v>180</v>
      </c>
      <c r="J4" s="229" t="s">
        <v>180</v>
      </c>
      <c r="K4" s="227" t="s">
        <v>180</v>
      </c>
      <c r="L4" s="230"/>
      <c r="M4" s="231"/>
      <c r="N4" s="230"/>
      <c r="O4" s="228" t="s">
        <v>181</v>
      </c>
      <c r="P4" s="228" t="s">
        <v>182</v>
      </c>
      <c r="Q4" s="232" t="s">
        <v>183</v>
      </c>
    </row>
    <row r="5" spans="1:17" ht="30" x14ac:dyDescent="0.25">
      <c r="A5" s="233">
        <v>2</v>
      </c>
      <c r="B5" s="234" t="s">
        <v>184</v>
      </c>
      <c r="C5" s="235" t="s">
        <v>185</v>
      </c>
      <c r="D5" s="236" t="s">
        <v>186</v>
      </c>
      <c r="E5" s="237"/>
      <c r="F5" s="238"/>
      <c r="G5" s="237"/>
      <c r="H5" s="238"/>
      <c r="I5" s="237"/>
      <c r="J5" s="238"/>
      <c r="K5" s="237"/>
      <c r="L5" s="238"/>
      <c r="M5" s="237"/>
      <c r="N5" s="239" t="s">
        <v>180</v>
      </c>
      <c r="O5" s="240" t="s">
        <v>187</v>
      </c>
      <c r="P5" s="240" t="s">
        <v>188</v>
      </c>
      <c r="Q5" s="241" t="s">
        <v>183</v>
      </c>
    </row>
    <row r="6" spans="1:17" ht="45" x14ac:dyDescent="0.25">
      <c r="A6" s="233">
        <v>3</v>
      </c>
      <c r="B6" s="234" t="s">
        <v>189</v>
      </c>
      <c r="C6" s="235" t="s">
        <v>190</v>
      </c>
      <c r="D6" s="240" t="s">
        <v>191</v>
      </c>
      <c r="E6" s="235" t="s">
        <v>180</v>
      </c>
      <c r="F6" s="238"/>
      <c r="G6" s="235" t="s">
        <v>180</v>
      </c>
      <c r="H6" s="239" t="s">
        <v>180</v>
      </c>
      <c r="I6" s="235" t="s">
        <v>180</v>
      </c>
      <c r="J6" s="239" t="s">
        <v>180</v>
      </c>
      <c r="K6" s="235" t="s">
        <v>180</v>
      </c>
      <c r="L6" s="238"/>
      <c r="M6" s="237"/>
      <c r="N6" s="239" t="s">
        <v>180</v>
      </c>
      <c r="O6" s="240" t="s">
        <v>192</v>
      </c>
      <c r="P6" s="242" t="s">
        <v>193</v>
      </c>
      <c r="Q6" s="241" t="s">
        <v>183</v>
      </c>
    </row>
    <row r="7" spans="1:17" ht="15" x14ac:dyDescent="0.25">
      <c r="A7" s="233">
        <v>4</v>
      </c>
      <c r="B7" s="234" t="s">
        <v>194</v>
      </c>
      <c r="C7" s="235" t="s">
        <v>195</v>
      </c>
      <c r="D7" s="240" t="s">
        <v>196</v>
      </c>
      <c r="E7" s="235" t="s">
        <v>180</v>
      </c>
      <c r="F7" s="239" t="s">
        <v>180</v>
      </c>
      <c r="G7" s="235" t="s">
        <v>180</v>
      </c>
      <c r="H7" s="239" t="s">
        <v>180</v>
      </c>
      <c r="I7" s="235" t="s">
        <v>180</v>
      </c>
      <c r="J7" s="239" t="s">
        <v>180</v>
      </c>
      <c r="K7" s="235" t="s">
        <v>180</v>
      </c>
      <c r="L7" s="239" t="s">
        <v>180</v>
      </c>
      <c r="M7" s="235" t="s">
        <v>180</v>
      </c>
      <c r="N7" s="238"/>
      <c r="O7" s="243"/>
      <c r="P7" s="240" t="s">
        <v>182</v>
      </c>
      <c r="Q7" s="241" t="s">
        <v>183</v>
      </c>
    </row>
    <row r="8" spans="1:17" ht="30" x14ac:dyDescent="0.25">
      <c r="A8" s="233">
        <v>5</v>
      </c>
      <c r="B8" s="234" t="s">
        <v>197</v>
      </c>
      <c r="C8" s="235" t="s">
        <v>198</v>
      </c>
      <c r="D8" s="240" t="s">
        <v>199</v>
      </c>
      <c r="E8" s="235" t="s">
        <v>180</v>
      </c>
      <c r="F8" s="239" t="s">
        <v>180</v>
      </c>
      <c r="G8" s="235" t="s">
        <v>180</v>
      </c>
      <c r="H8" s="239" t="s">
        <v>180</v>
      </c>
      <c r="I8" s="235" t="s">
        <v>180</v>
      </c>
      <c r="J8" s="239" t="s">
        <v>180</v>
      </c>
      <c r="K8" s="235" t="s">
        <v>180</v>
      </c>
      <c r="L8" s="238"/>
      <c r="M8" s="237"/>
      <c r="N8" s="239" t="s">
        <v>180</v>
      </c>
      <c r="O8" s="240" t="s">
        <v>200</v>
      </c>
      <c r="P8" s="240" t="s">
        <v>188</v>
      </c>
      <c r="Q8" s="241" t="s">
        <v>183</v>
      </c>
    </row>
    <row r="9" spans="1:17" ht="30" x14ac:dyDescent="0.25">
      <c r="A9" s="233">
        <v>6</v>
      </c>
      <c r="B9" s="234" t="s">
        <v>201</v>
      </c>
      <c r="C9" s="235" t="s">
        <v>202</v>
      </c>
      <c r="D9" s="240" t="s">
        <v>203</v>
      </c>
      <c r="E9" s="235" t="s">
        <v>180</v>
      </c>
      <c r="F9" s="239" t="s">
        <v>180</v>
      </c>
      <c r="G9" s="235" t="s">
        <v>180</v>
      </c>
      <c r="H9" s="239" t="s">
        <v>180</v>
      </c>
      <c r="I9" s="235" t="s">
        <v>180</v>
      </c>
      <c r="J9" s="239" t="s">
        <v>180</v>
      </c>
      <c r="K9" s="235" t="s">
        <v>180</v>
      </c>
      <c r="L9" s="238"/>
      <c r="M9" s="237"/>
      <c r="N9" s="239" t="s">
        <v>180</v>
      </c>
      <c r="O9" s="240" t="s">
        <v>204</v>
      </c>
      <c r="P9" s="240" t="s">
        <v>188</v>
      </c>
      <c r="Q9" s="241" t="s">
        <v>183</v>
      </c>
    </row>
    <row r="10" spans="1:17" ht="30" x14ac:dyDescent="0.25">
      <c r="A10" s="233">
        <v>7</v>
      </c>
      <c r="B10" s="234" t="s">
        <v>205</v>
      </c>
      <c r="C10" s="235" t="s">
        <v>206</v>
      </c>
      <c r="D10" s="240" t="s">
        <v>207</v>
      </c>
      <c r="E10" s="235" t="s">
        <v>180</v>
      </c>
      <c r="F10" s="239" t="s">
        <v>180</v>
      </c>
      <c r="G10" s="235" t="s">
        <v>180</v>
      </c>
      <c r="H10" s="239" t="s">
        <v>180</v>
      </c>
      <c r="I10" s="235" t="s">
        <v>180</v>
      </c>
      <c r="J10" s="239" t="s">
        <v>180</v>
      </c>
      <c r="K10" s="235" t="s">
        <v>180</v>
      </c>
      <c r="L10" s="238"/>
      <c r="M10" s="237"/>
      <c r="N10" s="239" t="s">
        <v>180</v>
      </c>
      <c r="O10" s="240" t="s">
        <v>200</v>
      </c>
      <c r="P10" s="240" t="s">
        <v>182</v>
      </c>
      <c r="Q10" s="241" t="s">
        <v>183</v>
      </c>
    </row>
    <row r="11" spans="1:17" ht="15" x14ac:dyDescent="0.25">
      <c r="A11" s="233">
        <v>8</v>
      </c>
      <c r="B11" s="234" t="s">
        <v>208</v>
      </c>
      <c r="C11" s="235">
        <v>3010</v>
      </c>
      <c r="D11" s="240" t="s">
        <v>46</v>
      </c>
      <c r="E11" s="237"/>
      <c r="F11" s="239" t="s">
        <v>180</v>
      </c>
      <c r="G11" s="235" t="s">
        <v>180</v>
      </c>
      <c r="H11" s="238"/>
      <c r="I11" s="237"/>
      <c r="J11" s="239" t="s">
        <v>180</v>
      </c>
      <c r="K11" s="235" t="s">
        <v>180</v>
      </c>
      <c r="L11" s="238"/>
      <c r="M11" s="237"/>
      <c r="N11" s="238"/>
      <c r="O11" s="240" t="s">
        <v>71</v>
      </c>
      <c r="P11" s="244">
        <v>0.2</v>
      </c>
      <c r="Q11" s="241" t="s">
        <v>183</v>
      </c>
    </row>
    <row r="12" spans="1:17" ht="15" x14ac:dyDescent="0.25">
      <c r="A12" s="233">
        <v>9</v>
      </c>
      <c r="B12" s="245" t="s">
        <v>209</v>
      </c>
      <c r="C12" s="246" t="s">
        <v>210</v>
      </c>
      <c r="D12" s="240" t="s">
        <v>211</v>
      </c>
      <c r="E12" s="237"/>
      <c r="F12" s="239" t="s">
        <v>180</v>
      </c>
      <c r="G12" s="235" t="s">
        <v>180</v>
      </c>
      <c r="H12" s="238"/>
      <c r="I12" s="237"/>
      <c r="J12" s="239" t="s">
        <v>180</v>
      </c>
      <c r="K12" s="235" t="s">
        <v>180</v>
      </c>
      <c r="L12" s="238"/>
      <c r="M12" s="237"/>
      <c r="N12" s="239" t="s">
        <v>180</v>
      </c>
      <c r="O12" s="240" t="s">
        <v>212</v>
      </c>
      <c r="P12" s="244">
        <v>0.2</v>
      </c>
      <c r="Q12" s="241" t="s">
        <v>183</v>
      </c>
    </row>
    <row r="13" spans="1:17" ht="15" x14ac:dyDescent="0.25">
      <c r="A13" s="233">
        <v>10</v>
      </c>
      <c r="B13" s="245" t="s">
        <v>213</v>
      </c>
      <c r="C13" s="235" t="s">
        <v>214</v>
      </c>
      <c r="D13" s="240" t="s">
        <v>215</v>
      </c>
      <c r="E13" s="235" t="s">
        <v>180</v>
      </c>
      <c r="F13" s="239" t="s">
        <v>180</v>
      </c>
      <c r="G13" s="235" t="s">
        <v>180</v>
      </c>
      <c r="H13" s="239" t="s">
        <v>180</v>
      </c>
      <c r="I13" s="235" t="s">
        <v>180</v>
      </c>
      <c r="J13" s="239" t="s">
        <v>180</v>
      </c>
      <c r="K13" s="235" t="s">
        <v>180</v>
      </c>
      <c r="L13" s="238"/>
      <c r="M13" s="237"/>
      <c r="N13" s="238"/>
      <c r="O13" s="240" t="s">
        <v>181</v>
      </c>
      <c r="P13" s="240" t="s">
        <v>182</v>
      </c>
      <c r="Q13" s="247" t="s">
        <v>216</v>
      </c>
    </row>
    <row r="14" spans="1:17" ht="30" x14ac:dyDescent="0.25">
      <c r="A14" s="233">
        <v>11</v>
      </c>
      <c r="B14" s="245" t="s">
        <v>217</v>
      </c>
      <c r="C14" s="235" t="s">
        <v>218</v>
      </c>
      <c r="D14" s="240" t="s">
        <v>207</v>
      </c>
      <c r="E14" s="235" t="s">
        <v>180</v>
      </c>
      <c r="F14" s="239" t="s">
        <v>180</v>
      </c>
      <c r="G14" s="235" t="s">
        <v>180</v>
      </c>
      <c r="H14" s="239" t="s">
        <v>180</v>
      </c>
      <c r="I14" s="235" t="s">
        <v>180</v>
      </c>
      <c r="J14" s="239" t="s">
        <v>180</v>
      </c>
      <c r="K14" s="235" t="s">
        <v>180</v>
      </c>
      <c r="L14" s="238"/>
      <c r="M14" s="237"/>
      <c r="N14" s="239" t="s">
        <v>180</v>
      </c>
      <c r="O14" s="240" t="s">
        <v>200</v>
      </c>
      <c r="P14" s="240" t="s">
        <v>182</v>
      </c>
      <c r="Q14" s="247" t="s">
        <v>216</v>
      </c>
    </row>
    <row r="15" spans="1:17" ht="15" x14ac:dyDescent="0.25">
      <c r="A15" s="233">
        <v>12</v>
      </c>
      <c r="B15" s="234" t="s">
        <v>43</v>
      </c>
      <c r="C15" s="235">
        <v>3110</v>
      </c>
      <c r="D15" s="240" t="s">
        <v>219</v>
      </c>
      <c r="E15" s="235" t="s">
        <v>180</v>
      </c>
      <c r="F15" s="239" t="s">
        <v>180</v>
      </c>
      <c r="G15" s="235" t="s">
        <v>180</v>
      </c>
      <c r="H15" s="239" t="s">
        <v>180</v>
      </c>
      <c r="I15" s="235" t="s">
        <v>180</v>
      </c>
      <c r="J15" s="239" t="s">
        <v>180</v>
      </c>
      <c r="K15" s="235" t="s">
        <v>180</v>
      </c>
      <c r="L15" s="239" t="s">
        <v>180</v>
      </c>
      <c r="M15" s="235" t="s">
        <v>180</v>
      </c>
      <c r="N15" s="238"/>
      <c r="O15" s="240"/>
      <c r="P15" s="244">
        <v>0.2</v>
      </c>
      <c r="Q15" s="241" t="s">
        <v>183</v>
      </c>
    </row>
    <row r="16" spans="1:17" ht="15" x14ac:dyDescent="0.25">
      <c r="A16" s="233">
        <v>13</v>
      </c>
      <c r="B16" s="234" t="s">
        <v>44</v>
      </c>
      <c r="C16" s="235">
        <v>3111</v>
      </c>
      <c r="D16" s="240" t="s">
        <v>220</v>
      </c>
      <c r="E16" s="235" t="s">
        <v>180</v>
      </c>
      <c r="F16" s="239" t="s">
        <v>180</v>
      </c>
      <c r="G16" s="235" t="s">
        <v>180</v>
      </c>
      <c r="H16" s="239" t="s">
        <v>180</v>
      </c>
      <c r="I16" s="235" t="s">
        <v>180</v>
      </c>
      <c r="J16" s="239" t="s">
        <v>180</v>
      </c>
      <c r="K16" s="235" t="s">
        <v>180</v>
      </c>
      <c r="L16" s="239" t="s">
        <v>180</v>
      </c>
      <c r="M16" s="235" t="s">
        <v>180</v>
      </c>
      <c r="N16" s="239" t="s">
        <v>180</v>
      </c>
      <c r="O16" s="240" t="s">
        <v>150</v>
      </c>
      <c r="P16" s="244">
        <v>0.2</v>
      </c>
      <c r="Q16" s="241" t="s">
        <v>183</v>
      </c>
    </row>
    <row r="17" spans="1:17" ht="30" x14ac:dyDescent="0.25">
      <c r="A17" s="233">
        <v>14</v>
      </c>
      <c r="B17" s="245" t="s">
        <v>221</v>
      </c>
      <c r="C17" s="235" t="s">
        <v>222</v>
      </c>
      <c r="D17" s="240" t="s">
        <v>223</v>
      </c>
      <c r="E17" s="235" t="s">
        <v>180</v>
      </c>
      <c r="F17" s="239" t="s">
        <v>180</v>
      </c>
      <c r="G17" s="235" t="s">
        <v>180</v>
      </c>
      <c r="H17" s="239" t="s">
        <v>180</v>
      </c>
      <c r="I17" s="235" t="s">
        <v>180</v>
      </c>
      <c r="J17" s="239" t="s">
        <v>180</v>
      </c>
      <c r="K17" s="235" t="s">
        <v>180</v>
      </c>
      <c r="L17" s="238"/>
      <c r="M17" s="237"/>
      <c r="N17" s="239" t="s">
        <v>180</v>
      </c>
      <c r="O17" s="240" t="s">
        <v>200</v>
      </c>
      <c r="P17" s="240" t="s">
        <v>182</v>
      </c>
      <c r="Q17" s="247" t="s">
        <v>216</v>
      </c>
    </row>
    <row r="18" spans="1:17" ht="30" x14ac:dyDescent="0.25">
      <c r="A18" s="233">
        <v>15</v>
      </c>
      <c r="B18" s="245" t="s">
        <v>224</v>
      </c>
      <c r="C18" s="235" t="s">
        <v>225</v>
      </c>
      <c r="D18" s="240" t="s">
        <v>226</v>
      </c>
      <c r="E18" s="235" t="s">
        <v>180</v>
      </c>
      <c r="F18" s="239" t="s">
        <v>180</v>
      </c>
      <c r="G18" s="235" t="s">
        <v>180</v>
      </c>
      <c r="H18" s="239" t="s">
        <v>180</v>
      </c>
      <c r="I18" s="235" t="s">
        <v>180</v>
      </c>
      <c r="J18" s="239" t="s">
        <v>180</v>
      </c>
      <c r="K18" s="235" t="s">
        <v>180</v>
      </c>
      <c r="L18" s="239" t="s">
        <v>180</v>
      </c>
      <c r="M18" s="235" t="s">
        <v>180</v>
      </c>
      <c r="N18" s="239" t="s">
        <v>180</v>
      </c>
      <c r="O18" s="240" t="s">
        <v>150</v>
      </c>
      <c r="P18" s="240" t="s">
        <v>182</v>
      </c>
      <c r="Q18" s="247" t="s">
        <v>216</v>
      </c>
    </row>
    <row r="19" spans="1:17" ht="45" x14ac:dyDescent="0.25">
      <c r="A19" s="233">
        <v>16</v>
      </c>
      <c r="B19" s="245" t="s">
        <v>227</v>
      </c>
      <c r="C19" s="235" t="s">
        <v>228</v>
      </c>
      <c r="D19" s="240" t="s">
        <v>229</v>
      </c>
      <c r="E19" s="235" t="s">
        <v>180</v>
      </c>
      <c r="F19" s="239" t="s">
        <v>180</v>
      </c>
      <c r="G19" s="235" t="s">
        <v>180</v>
      </c>
      <c r="H19" s="239" t="s">
        <v>180</v>
      </c>
      <c r="I19" s="235" t="s">
        <v>180</v>
      </c>
      <c r="J19" s="239" t="s">
        <v>180</v>
      </c>
      <c r="K19" s="235" t="s">
        <v>180</v>
      </c>
      <c r="L19" s="239" t="s">
        <v>180</v>
      </c>
      <c r="M19" s="235" t="s">
        <v>180</v>
      </c>
      <c r="N19" s="239" t="s">
        <v>180</v>
      </c>
      <c r="O19" s="240" t="s">
        <v>150</v>
      </c>
      <c r="P19" s="240" t="s">
        <v>182</v>
      </c>
      <c r="Q19" s="247" t="s">
        <v>216</v>
      </c>
    </row>
    <row r="20" spans="1:17" ht="30" x14ac:dyDescent="0.25">
      <c r="A20" s="233">
        <v>17</v>
      </c>
      <c r="B20" s="234" t="s">
        <v>230</v>
      </c>
      <c r="C20" s="235" t="s">
        <v>231</v>
      </c>
      <c r="D20" s="240" t="s">
        <v>47</v>
      </c>
      <c r="E20" s="235" t="s">
        <v>180</v>
      </c>
      <c r="F20" s="238"/>
      <c r="G20" s="235" t="s">
        <v>180</v>
      </c>
      <c r="H20" s="239" t="s">
        <v>180</v>
      </c>
      <c r="I20" s="235" t="s">
        <v>180</v>
      </c>
      <c r="J20" s="239" t="s">
        <v>180</v>
      </c>
      <c r="K20" s="235" t="s">
        <v>180</v>
      </c>
      <c r="L20" s="238"/>
      <c r="M20" s="237"/>
      <c r="N20" s="238"/>
      <c r="O20" s="240" t="s">
        <v>232</v>
      </c>
      <c r="P20" s="244">
        <v>0.2</v>
      </c>
      <c r="Q20" s="241" t="s">
        <v>183</v>
      </c>
    </row>
    <row r="21" spans="1:17" ht="15" x14ac:dyDescent="0.25">
      <c r="A21" s="233">
        <v>18</v>
      </c>
      <c r="B21" s="234" t="s">
        <v>233</v>
      </c>
      <c r="C21" s="235" t="s">
        <v>234</v>
      </c>
      <c r="D21" s="236" t="s">
        <v>186</v>
      </c>
      <c r="E21" s="237"/>
      <c r="F21" s="238"/>
      <c r="G21" s="237"/>
      <c r="H21" s="238"/>
      <c r="I21" s="237"/>
      <c r="J21" s="238"/>
      <c r="K21" s="237"/>
      <c r="L21" s="238"/>
      <c r="M21" s="237"/>
      <c r="N21" s="239" t="s">
        <v>180</v>
      </c>
      <c r="O21" s="240" t="s">
        <v>187</v>
      </c>
      <c r="P21" s="244">
        <v>0.2</v>
      </c>
      <c r="Q21" s="241" t="s">
        <v>183</v>
      </c>
    </row>
    <row r="22" spans="1:17" ht="45" x14ac:dyDescent="0.25">
      <c r="A22" s="233">
        <v>19</v>
      </c>
      <c r="B22" s="234" t="s">
        <v>235</v>
      </c>
      <c r="C22" s="235" t="s">
        <v>236</v>
      </c>
      <c r="D22" s="240" t="s">
        <v>191</v>
      </c>
      <c r="E22" s="235" t="s">
        <v>180</v>
      </c>
      <c r="F22" s="238"/>
      <c r="G22" s="235" t="s">
        <v>180</v>
      </c>
      <c r="H22" s="239" t="s">
        <v>180</v>
      </c>
      <c r="I22" s="235" t="s">
        <v>180</v>
      </c>
      <c r="J22" s="239" t="s">
        <v>180</v>
      </c>
      <c r="K22" s="235" t="s">
        <v>180</v>
      </c>
      <c r="L22" s="238"/>
      <c r="M22" s="237"/>
      <c r="N22" s="239" t="s">
        <v>180</v>
      </c>
      <c r="O22" s="240" t="s">
        <v>237</v>
      </c>
      <c r="P22" s="244">
        <v>0.2</v>
      </c>
      <c r="Q22" s="241" t="s">
        <v>183</v>
      </c>
    </row>
    <row r="23" spans="1:17" ht="15" x14ac:dyDescent="0.25">
      <c r="A23" s="233">
        <v>20</v>
      </c>
      <c r="B23" s="234" t="s">
        <v>238</v>
      </c>
      <c r="C23" s="235" t="s">
        <v>239</v>
      </c>
      <c r="D23" s="240" t="s">
        <v>179</v>
      </c>
      <c r="E23" s="235" t="s">
        <v>180</v>
      </c>
      <c r="F23" s="239" t="s">
        <v>180</v>
      </c>
      <c r="G23" s="235" t="s">
        <v>180</v>
      </c>
      <c r="H23" s="239" t="s">
        <v>180</v>
      </c>
      <c r="I23" s="235" t="s">
        <v>180</v>
      </c>
      <c r="J23" s="239" t="s">
        <v>180</v>
      </c>
      <c r="K23" s="235" t="s">
        <v>180</v>
      </c>
      <c r="L23" s="238"/>
      <c r="M23" s="237"/>
      <c r="N23" s="238"/>
      <c r="O23" s="240" t="s">
        <v>181</v>
      </c>
      <c r="P23" s="244">
        <v>0.05</v>
      </c>
      <c r="Q23" s="241" t="s">
        <v>183</v>
      </c>
    </row>
    <row r="24" spans="1:17" ht="30" x14ac:dyDescent="0.25">
      <c r="A24" s="233">
        <v>21</v>
      </c>
      <c r="B24" s="234" t="s">
        <v>240</v>
      </c>
      <c r="C24" s="235" t="s">
        <v>241</v>
      </c>
      <c r="D24" s="240" t="s">
        <v>199</v>
      </c>
      <c r="E24" s="235" t="s">
        <v>180</v>
      </c>
      <c r="F24" s="239" t="s">
        <v>180</v>
      </c>
      <c r="G24" s="235" t="s">
        <v>180</v>
      </c>
      <c r="H24" s="239" t="s">
        <v>180</v>
      </c>
      <c r="I24" s="235" t="s">
        <v>180</v>
      </c>
      <c r="J24" s="239" t="s">
        <v>180</v>
      </c>
      <c r="K24" s="235" t="s">
        <v>180</v>
      </c>
      <c r="L24" s="238"/>
      <c r="M24" s="237"/>
      <c r="N24" s="239" t="s">
        <v>180</v>
      </c>
      <c r="O24" s="240" t="s">
        <v>200</v>
      </c>
      <c r="P24" s="244">
        <v>0.2</v>
      </c>
      <c r="Q24" s="241" t="s">
        <v>183</v>
      </c>
    </row>
    <row r="25" spans="1:17" ht="30" x14ac:dyDescent="0.25">
      <c r="A25" s="233">
        <v>22</v>
      </c>
      <c r="B25" s="234" t="s">
        <v>242</v>
      </c>
      <c r="C25" s="235" t="s">
        <v>243</v>
      </c>
      <c r="D25" s="240" t="s">
        <v>203</v>
      </c>
      <c r="E25" s="235" t="s">
        <v>180</v>
      </c>
      <c r="F25" s="239" t="s">
        <v>180</v>
      </c>
      <c r="G25" s="235" t="s">
        <v>180</v>
      </c>
      <c r="H25" s="239" t="s">
        <v>180</v>
      </c>
      <c r="I25" s="235" t="s">
        <v>180</v>
      </c>
      <c r="J25" s="239" t="s">
        <v>180</v>
      </c>
      <c r="K25" s="235" t="s">
        <v>180</v>
      </c>
      <c r="L25" s="238"/>
      <c r="M25" s="237"/>
      <c r="N25" s="239" t="s">
        <v>180</v>
      </c>
      <c r="O25" s="240" t="s">
        <v>244</v>
      </c>
      <c r="P25" s="244">
        <v>0.2</v>
      </c>
      <c r="Q25" s="241" t="s">
        <v>183</v>
      </c>
    </row>
    <row r="26" spans="1:17" ht="30" x14ac:dyDescent="0.25">
      <c r="A26" s="233">
        <v>23</v>
      </c>
      <c r="B26" s="234" t="s">
        <v>245</v>
      </c>
      <c r="C26" s="235" t="s">
        <v>246</v>
      </c>
      <c r="D26" s="240" t="s">
        <v>247</v>
      </c>
      <c r="E26" s="235" t="s">
        <v>180</v>
      </c>
      <c r="F26" s="239" t="s">
        <v>180</v>
      </c>
      <c r="G26" s="235" t="s">
        <v>180</v>
      </c>
      <c r="H26" s="239" t="s">
        <v>180</v>
      </c>
      <c r="I26" s="235" t="s">
        <v>180</v>
      </c>
      <c r="J26" s="239" t="s">
        <v>180</v>
      </c>
      <c r="K26" s="235" t="s">
        <v>180</v>
      </c>
      <c r="L26" s="238"/>
      <c r="M26" s="237"/>
      <c r="N26" s="239" t="s">
        <v>180</v>
      </c>
      <c r="O26" s="240" t="s">
        <v>200</v>
      </c>
      <c r="P26" s="244">
        <v>0.05</v>
      </c>
      <c r="Q26" s="241" t="s">
        <v>183</v>
      </c>
    </row>
    <row r="27" spans="1:17" ht="15" x14ac:dyDescent="0.25">
      <c r="A27" s="233">
        <v>24</v>
      </c>
      <c r="B27" s="234" t="s">
        <v>248</v>
      </c>
      <c r="C27" s="235" t="s">
        <v>249</v>
      </c>
      <c r="D27" s="240" t="s">
        <v>196</v>
      </c>
      <c r="E27" s="235" t="s">
        <v>180</v>
      </c>
      <c r="F27" s="239" t="s">
        <v>180</v>
      </c>
      <c r="G27" s="235" t="s">
        <v>180</v>
      </c>
      <c r="H27" s="239" t="s">
        <v>180</v>
      </c>
      <c r="I27" s="235" t="s">
        <v>180</v>
      </c>
      <c r="J27" s="239" t="s">
        <v>180</v>
      </c>
      <c r="K27" s="235" t="s">
        <v>180</v>
      </c>
      <c r="L27" s="239" t="s">
        <v>180</v>
      </c>
      <c r="M27" s="235" t="s">
        <v>180</v>
      </c>
      <c r="N27" s="238"/>
      <c r="O27" s="240"/>
      <c r="P27" s="244">
        <v>0.05</v>
      </c>
      <c r="Q27" s="241" t="s">
        <v>183</v>
      </c>
    </row>
    <row r="28" spans="1:17" ht="15" x14ac:dyDescent="0.25">
      <c r="A28" s="233">
        <v>25</v>
      </c>
      <c r="B28" s="234" t="s">
        <v>250</v>
      </c>
      <c r="C28" s="235" t="s">
        <v>251</v>
      </c>
      <c r="D28" s="240" t="s">
        <v>252</v>
      </c>
      <c r="E28" s="235" t="s">
        <v>180</v>
      </c>
      <c r="F28" s="239" t="s">
        <v>180</v>
      </c>
      <c r="G28" s="235" t="s">
        <v>180</v>
      </c>
      <c r="H28" s="239" t="s">
        <v>180</v>
      </c>
      <c r="I28" s="235" t="s">
        <v>180</v>
      </c>
      <c r="J28" s="239" t="s">
        <v>180</v>
      </c>
      <c r="K28" s="235" t="s">
        <v>180</v>
      </c>
      <c r="L28" s="238"/>
      <c r="M28" s="237"/>
      <c r="N28" s="238"/>
      <c r="O28" s="240" t="s">
        <v>253</v>
      </c>
      <c r="P28" s="244">
        <v>0.05</v>
      </c>
      <c r="Q28" s="241" t="s">
        <v>183</v>
      </c>
    </row>
    <row r="29" spans="1:17" ht="15" x14ac:dyDescent="0.25">
      <c r="A29" s="233">
        <v>26</v>
      </c>
      <c r="B29" s="245" t="s">
        <v>254</v>
      </c>
      <c r="C29" s="235" t="s">
        <v>255</v>
      </c>
      <c r="D29" s="240" t="s">
        <v>252</v>
      </c>
      <c r="E29" s="235" t="s">
        <v>180</v>
      </c>
      <c r="F29" s="239" t="s">
        <v>180</v>
      </c>
      <c r="G29" s="235" t="s">
        <v>180</v>
      </c>
      <c r="H29" s="239" t="s">
        <v>180</v>
      </c>
      <c r="I29" s="235" t="s">
        <v>180</v>
      </c>
      <c r="J29" s="239" t="s">
        <v>180</v>
      </c>
      <c r="K29" s="235" t="s">
        <v>180</v>
      </c>
      <c r="L29" s="238"/>
      <c r="M29" s="237"/>
      <c r="N29" s="238"/>
      <c r="O29" s="240" t="s">
        <v>253</v>
      </c>
      <c r="P29" s="240" t="s">
        <v>182</v>
      </c>
      <c r="Q29" s="241" t="s">
        <v>183</v>
      </c>
    </row>
    <row r="30" spans="1:17" ht="30" x14ac:dyDescent="0.25">
      <c r="A30" s="233">
        <v>27</v>
      </c>
      <c r="B30" s="245" t="s">
        <v>256</v>
      </c>
      <c r="C30" s="235" t="s">
        <v>257</v>
      </c>
      <c r="D30" s="240" t="s">
        <v>252</v>
      </c>
      <c r="E30" s="235" t="s">
        <v>180</v>
      </c>
      <c r="F30" s="239" t="s">
        <v>180</v>
      </c>
      <c r="G30" s="235" t="s">
        <v>180</v>
      </c>
      <c r="H30" s="239" t="s">
        <v>180</v>
      </c>
      <c r="I30" s="235" t="s">
        <v>180</v>
      </c>
      <c r="J30" s="239" t="s">
        <v>180</v>
      </c>
      <c r="K30" s="235" t="s">
        <v>180</v>
      </c>
      <c r="L30" s="238"/>
      <c r="M30" s="237"/>
      <c r="N30" s="238"/>
      <c r="O30" s="240" t="s">
        <v>253</v>
      </c>
      <c r="P30" s="240" t="s">
        <v>182</v>
      </c>
      <c r="Q30" s="247" t="s">
        <v>258</v>
      </c>
    </row>
    <row r="31" spans="1:17" ht="30" x14ac:dyDescent="0.25">
      <c r="A31" s="233">
        <v>28</v>
      </c>
      <c r="B31" s="234" t="s">
        <v>259</v>
      </c>
      <c r="C31" s="235" t="s">
        <v>260</v>
      </c>
      <c r="D31" s="240" t="s">
        <v>207</v>
      </c>
      <c r="E31" s="235" t="s">
        <v>180</v>
      </c>
      <c r="F31" s="239" t="s">
        <v>180</v>
      </c>
      <c r="G31" s="235" t="s">
        <v>180</v>
      </c>
      <c r="H31" s="239" t="s">
        <v>180</v>
      </c>
      <c r="I31" s="235" t="s">
        <v>180</v>
      </c>
      <c r="J31" s="239" t="s">
        <v>180</v>
      </c>
      <c r="K31" s="235" t="s">
        <v>180</v>
      </c>
      <c r="L31" s="238"/>
      <c r="M31" s="237"/>
      <c r="N31" s="239" t="s">
        <v>180</v>
      </c>
      <c r="O31" s="240" t="s">
        <v>200</v>
      </c>
      <c r="P31" s="240" t="s">
        <v>182</v>
      </c>
      <c r="Q31" s="241" t="s">
        <v>183</v>
      </c>
    </row>
    <row r="32" spans="1:17" ht="45" x14ac:dyDescent="0.25">
      <c r="A32" s="233">
        <v>29</v>
      </c>
      <c r="B32" s="234" t="s">
        <v>261</v>
      </c>
      <c r="C32" s="235" t="s">
        <v>262</v>
      </c>
      <c r="D32" s="240" t="s">
        <v>263</v>
      </c>
      <c r="E32" s="235" t="s">
        <v>180</v>
      </c>
      <c r="F32" s="239" t="s">
        <v>180</v>
      </c>
      <c r="G32" s="235" t="s">
        <v>180</v>
      </c>
      <c r="H32" s="239" t="s">
        <v>180</v>
      </c>
      <c r="I32" s="235" t="s">
        <v>180</v>
      </c>
      <c r="J32" s="239" t="s">
        <v>180</v>
      </c>
      <c r="K32" s="235" t="s">
        <v>180</v>
      </c>
      <c r="L32" s="238"/>
      <c r="M32" s="237"/>
      <c r="N32" s="239" t="s">
        <v>180</v>
      </c>
      <c r="O32" s="240" t="s">
        <v>264</v>
      </c>
      <c r="P32" s="244">
        <v>0.05</v>
      </c>
      <c r="Q32" s="241" t="s">
        <v>183</v>
      </c>
    </row>
    <row r="33" spans="1:17" ht="45" x14ac:dyDescent="0.25">
      <c r="A33" s="233">
        <v>30</v>
      </c>
      <c r="B33" s="234" t="s">
        <v>265</v>
      </c>
      <c r="C33" s="235" t="s">
        <v>266</v>
      </c>
      <c r="D33" s="240" t="s">
        <v>263</v>
      </c>
      <c r="E33" s="235" t="s">
        <v>180</v>
      </c>
      <c r="F33" s="239" t="s">
        <v>180</v>
      </c>
      <c r="G33" s="235" t="s">
        <v>180</v>
      </c>
      <c r="H33" s="239" t="s">
        <v>180</v>
      </c>
      <c r="I33" s="235" t="s">
        <v>180</v>
      </c>
      <c r="J33" s="239" t="s">
        <v>180</v>
      </c>
      <c r="K33" s="235" t="s">
        <v>180</v>
      </c>
      <c r="L33" s="238"/>
      <c r="M33" s="237"/>
      <c r="N33" s="239" t="s">
        <v>180</v>
      </c>
      <c r="O33" s="240" t="s">
        <v>264</v>
      </c>
      <c r="P33" s="240" t="s">
        <v>182</v>
      </c>
      <c r="Q33" s="241" t="s">
        <v>183</v>
      </c>
    </row>
    <row r="34" spans="1:17" ht="45" x14ac:dyDescent="0.25">
      <c r="A34" s="233">
        <v>31</v>
      </c>
      <c r="B34" s="234" t="s">
        <v>267</v>
      </c>
      <c r="C34" s="235" t="s">
        <v>268</v>
      </c>
      <c r="D34" s="240" t="s">
        <v>263</v>
      </c>
      <c r="E34" s="235" t="s">
        <v>180</v>
      </c>
      <c r="F34" s="239" t="s">
        <v>180</v>
      </c>
      <c r="G34" s="235" t="s">
        <v>180</v>
      </c>
      <c r="H34" s="239" t="s">
        <v>180</v>
      </c>
      <c r="I34" s="235" t="s">
        <v>180</v>
      </c>
      <c r="J34" s="239" t="s">
        <v>180</v>
      </c>
      <c r="K34" s="235" t="s">
        <v>180</v>
      </c>
      <c r="L34" s="238"/>
      <c r="M34" s="237"/>
      <c r="N34" s="239" t="s">
        <v>180</v>
      </c>
      <c r="O34" s="240" t="s">
        <v>264</v>
      </c>
      <c r="P34" s="240" t="s">
        <v>182</v>
      </c>
      <c r="Q34" s="247" t="s">
        <v>258</v>
      </c>
    </row>
    <row r="35" spans="1:17" ht="45" x14ac:dyDescent="0.25">
      <c r="A35" s="233">
        <v>32</v>
      </c>
      <c r="B35" s="234" t="s">
        <v>269</v>
      </c>
      <c r="C35" s="246" t="s">
        <v>270</v>
      </c>
      <c r="D35" s="240" t="s">
        <v>263</v>
      </c>
      <c r="E35" s="235" t="s">
        <v>180</v>
      </c>
      <c r="F35" s="239" t="s">
        <v>180</v>
      </c>
      <c r="G35" s="235" t="s">
        <v>180</v>
      </c>
      <c r="H35" s="239" t="s">
        <v>180</v>
      </c>
      <c r="I35" s="235" t="s">
        <v>180</v>
      </c>
      <c r="J35" s="239" t="s">
        <v>180</v>
      </c>
      <c r="K35" s="235" t="s">
        <v>180</v>
      </c>
      <c r="L35" s="238"/>
      <c r="M35" s="237"/>
      <c r="N35" s="239" t="s">
        <v>180</v>
      </c>
      <c r="O35" s="240" t="s">
        <v>264</v>
      </c>
      <c r="P35" s="240" t="s">
        <v>182</v>
      </c>
      <c r="Q35" s="241" t="s">
        <v>183</v>
      </c>
    </row>
    <row r="36" spans="1:17" ht="45" x14ac:dyDescent="0.25">
      <c r="A36" s="233">
        <v>33</v>
      </c>
      <c r="B36" s="245" t="s">
        <v>271</v>
      </c>
      <c r="C36" s="235" t="s">
        <v>272</v>
      </c>
      <c r="D36" s="240" t="s">
        <v>273</v>
      </c>
      <c r="E36" s="235" t="s">
        <v>180</v>
      </c>
      <c r="F36" s="239" t="s">
        <v>180</v>
      </c>
      <c r="G36" s="235" t="s">
        <v>180</v>
      </c>
      <c r="H36" s="239" t="s">
        <v>180</v>
      </c>
      <c r="I36" s="235" t="s">
        <v>180</v>
      </c>
      <c r="J36" s="239" t="s">
        <v>180</v>
      </c>
      <c r="K36" s="235" t="s">
        <v>180</v>
      </c>
      <c r="L36" s="238"/>
      <c r="M36" s="237"/>
      <c r="N36" s="239" t="s">
        <v>180</v>
      </c>
      <c r="O36" s="240" t="s">
        <v>253</v>
      </c>
      <c r="P36" s="240" t="s">
        <v>182</v>
      </c>
      <c r="Q36" s="241" t="s">
        <v>183</v>
      </c>
    </row>
    <row r="37" spans="1:17" ht="45" x14ac:dyDescent="0.25">
      <c r="A37" s="233">
        <v>34</v>
      </c>
      <c r="B37" s="234" t="s">
        <v>274</v>
      </c>
      <c r="C37" s="237"/>
      <c r="D37" s="240" t="s">
        <v>275</v>
      </c>
      <c r="E37" s="235" t="s">
        <v>180</v>
      </c>
      <c r="F37" s="239" t="s">
        <v>180</v>
      </c>
      <c r="G37" s="235" t="s">
        <v>180</v>
      </c>
      <c r="H37" s="239" t="s">
        <v>180</v>
      </c>
      <c r="I37" s="235" t="s">
        <v>180</v>
      </c>
      <c r="J37" s="239" t="s">
        <v>180</v>
      </c>
      <c r="K37" s="235" t="s">
        <v>180</v>
      </c>
      <c r="L37" s="238"/>
      <c r="M37" s="237"/>
      <c r="N37" s="239" t="s">
        <v>180</v>
      </c>
      <c r="O37" s="240" t="s">
        <v>253</v>
      </c>
      <c r="P37" s="240" t="s">
        <v>182</v>
      </c>
      <c r="Q37" s="247" t="s">
        <v>258</v>
      </c>
    </row>
    <row r="38" spans="1:17" ht="45" x14ac:dyDescent="0.25">
      <c r="A38" s="233">
        <v>35</v>
      </c>
      <c r="B38" s="234" t="s">
        <v>276</v>
      </c>
      <c r="C38" s="235" t="s">
        <v>277</v>
      </c>
      <c r="D38" s="240" t="s">
        <v>275</v>
      </c>
      <c r="E38" s="235" t="s">
        <v>180</v>
      </c>
      <c r="F38" s="239" t="s">
        <v>180</v>
      </c>
      <c r="G38" s="235" t="s">
        <v>180</v>
      </c>
      <c r="H38" s="239" t="s">
        <v>180</v>
      </c>
      <c r="I38" s="235" t="s">
        <v>180</v>
      </c>
      <c r="J38" s="239" t="s">
        <v>180</v>
      </c>
      <c r="K38" s="235" t="s">
        <v>180</v>
      </c>
      <c r="L38" s="238"/>
      <c r="M38" s="237"/>
      <c r="N38" s="239" t="s">
        <v>180</v>
      </c>
      <c r="O38" s="240" t="s">
        <v>253</v>
      </c>
      <c r="P38" s="240" t="s">
        <v>182</v>
      </c>
      <c r="Q38" s="241" t="s">
        <v>183</v>
      </c>
    </row>
    <row r="39" spans="1:17" ht="30" x14ac:dyDescent="0.25">
      <c r="A39" s="233">
        <v>36</v>
      </c>
      <c r="B39" s="234" t="s">
        <v>278</v>
      </c>
      <c r="C39" s="235" t="s">
        <v>279</v>
      </c>
      <c r="D39" s="240" t="s">
        <v>280</v>
      </c>
      <c r="E39" s="235" t="s">
        <v>180</v>
      </c>
      <c r="F39" s="239" t="s">
        <v>180</v>
      </c>
      <c r="G39" s="235" t="s">
        <v>180</v>
      </c>
      <c r="H39" s="239" t="s">
        <v>180</v>
      </c>
      <c r="I39" s="235" t="s">
        <v>180</v>
      </c>
      <c r="J39" s="239" t="s">
        <v>180</v>
      </c>
      <c r="K39" s="235" t="s">
        <v>180</v>
      </c>
      <c r="L39" s="239" t="s">
        <v>180</v>
      </c>
      <c r="M39" s="235" t="s">
        <v>180</v>
      </c>
      <c r="N39" s="238"/>
      <c r="O39" s="243"/>
      <c r="P39" s="244">
        <v>0.05</v>
      </c>
      <c r="Q39" s="241" t="s">
        <v>281</v>
      </c>
    </row>
    <row r="40" spans="1:17" ht="30" x14ac:dyDescent="0.25">
      <c r="A40" s="233">
        <v>37</v>
      </c>
      <c r="B40" s="234" t="s">
        <v>282</v>
      </c>
      <c r="C40" s="235" t="s">
        <v>283</v>
      </c>
      <c r="D40" s="240" t="s">
        <v>280</v>
      </c>
      <c r="E40" s="235" t="s">
        <v>180</v>
      </c>
      <c r="F40" s="239" t="s">
        <v>180</v>
      </c>
      <c r="G40" s="235" t="s">
        <v>180</v>
      </c>
      <c r="H40" s="239" t="s">
        <v>180</v>
      </c>
      <c r="I40" s="235" t="s">
        <v>180</v>
      </c>
      <c r="J40" s="239" t="s">
        <v>180</v>
      </c>
      <c r="K40" s="235" t="s">
        <v>180</v>
      </c>
      <c r="L40" s="239" t="s">
        <v>180</v>
      </c>
      <c r="M40" s="235" t="s">
        <v>180</v>
      </c>
      <c r="N40" s="238"/>
      <c r="O40" s="243"/>
      <c r="P40" s="240" t="s">
        <v>182</v>
      </c>
      <c r="Q40" s="241" t="s">
        <v>281</v>
      </c>
    </row>
    <row r="41" spans="1:17" ht="30" x14ac:dyDescent="0.25">
      <c r="A41" s="233">
        <v>38</v>
      </c>
      <c r="B41" s="234" t="s">
        <v>284</v>
      </c>
      <c r="C41" s="235" t="s">
        <v>285</v>
      </c>
      <c r="D41" s="240" t="s">
        <v>286</v>
      </c>
      <c r="E41" s="235" t="s">
        <v>180</v>
      </c>
      <c r="F41" s="238"/>
      <c r="G41" s="235" t="s">
        <v>180</v>
      </c>
      <c r="H41" s="239" t="s">
        <v>180</v>
      </c>
      <c r="I41" s="235" t="s">
        <v>180</v>
      </c>
      <c r="J41" s="239" t="s">
        <v>180</v>
      </c>
      <c r="K41" s="235" t="s">
        <v>180</v>
      </c>
      <c r="L41" s="238"/>
      <c r="M41" s="237"/>
      <c r="N41" s="239" t="s">
        <v>180</v>
      </c>
      <c r="O41" s="240" t="s">
        <v>287</v>
      </c>
      <c r="P41" s="244">
        <v>0.2</v>
      </c>
      <c r="Q41" s="241" t="s">
        <v>183</v>
      </c>
    </row>
    <row r="42" spans="1:17" ht="15" x14ac:dyDescent="0.25">
      <c r="A42" s="233">
        <v>39</v>
      </c>
      <c r="B42" s="245" t="s">
        <v>288</v>
      </c>
      <c r="C42" s="235" t="s">
        <v>289</v>
      </c>
      <c r="D42" s="240" t="s">
        <v>196</v>
      </c>
      <c r="E42" s="235" t="s">
        <v>180</v>
      </c>
      <c r="F42" s="239" t="s">
        <v>180</v>
      </c>
      <c r="G42" s="235" t="s">
        <v>180</v>
      </c>
      <c r="H42" s="239" t="s">
        <v>180</v>
      </c>
      <c r="I42" s="235" t="s">
        <v>180</v>
      </c>
      <c r="J42" s="239" t="s">
        <v>180</v>
      </c>
      <c r="K42" s="235" t="s">
        <v>180</v>
      </c>
      <c r="L42" s="239" t="s">
        <v>180</v>
      </c>
      <c r="M42" s="235" t="s">
        <v>180</v>
      </c>
      <c r="N42" s="238"/>
      <c r="O42" s="240"/>
      <c r="P42" s="240" t="s">
        <v>182</v>
      </c>
      <c r="Q42" s="247" t="s">
        <v>216</v>
      </c>
    </row>
    <row r="43" spans="1:17" ht="30" x14ac:dyDescent="0.25">
      <c r="A43" s="233">
        <v>40</v>
      </c>
      <c r="B43" s="245" t="s">
        <v>290</v>
      </c>
      <c r="C43" s="235" t="s">
        <v>291</v>
      </c>
      <c r="D43" s="240" t="s">
        <v>292</v>
      </c>
      <c r="E43" s="235" t="s">
        <v>180</v>
      </c>
      <c r="F43" s="239" t="s">
        <v>180</v>
      </c>
      <c r="G43" s="235" t="s">
        <v>180</v>
      </c>
      <c r="H43" s="239" t="s">
        <v>180</v>
      </c>
      <c r="I43" s="235" t="s">
        <v>180</v>
      </c>
      <c r="J43" s="239" t="s">
        <v>180</v>
      </c>
      <c r="K43" s="235" t="s">
        <v>180</v>
      </c>
      <c r="L43" s="239" t="s">
        <v>180</v>
      </c>
      <c r="M43" s="235" t="s">
        <v>180</v>
      </c>
      <c r="N43" s="238"/>
      <c r="O43" s="243"/>
      <c r="P43" s="240" t="s">
        <v>182</v>
      </c>
      <c r="Q43" s="247" t="s">
        <v>216</v>
      </c>
    </row>
    <row r="44" spans="1:17" ht="45" x14ac:dyDescent="0.25">
      <c r="A44" s="233">
        <v>41</v>
      </c>
      <c r="B44" s="234" t="s">
        <v>293</v>
      </c>
      <c r="C44" s="235" t="s">
        <v>289</v>
      </c>
      <c r="D44" s="240" t="s">
        <v>294</v>
      </c>
      <c r="E44" s="235" t="s">
        <v>180</v>
      </c>
      <c r="F44" s="239" t="s">
        <v>180</v>
      </c>
      <c r="G44" s="235" t="s">
        <v>180</v>
      </c>
      <c r="H44" s="239" t="s">
        <v>180</v>
      </c>
      <c r="I44" s="235" t="s">
        <v>180</v>
      </c>
      <c r="J44" s="239" t="s">
        <v>180</v>
      </c>
      <c r="K44" s="235" t="s">
        <v>180</v>
      </c>
      <c r="L44" s="238"/>
      <c r="M44" s="237"/>
      <c r="N44" s="239" t="s">
        <v>180</v>
      </c>
      <c r="O44" s="240" t="s">
        <v>295</v>
      </c>
      <c r="P44" s="240" t="s">
        <v>182</v>
      </c>
      <c r="Q44" s="247" t="s">
        <v>258</v>
      </c>
    </row>
    <row r="45" spans="1:17" ht="15" x14ac:dyDescent="0.25">
      <c r="A45" s="248">
        <v>42</v>
      </c>
      <c r="B45" s="249" t="s">
        <v>296</v>
      </c>
      <c r="C45" s="246" t="s">
        <v>297</v>
      </c>
      <c r="D45" s="250" t="s">
        <v>298</v>
      </c>
      <c r="E45" s="251"/>
      <c r="F45" s="252" t="s">
        <v>180</v>
      </c>
      <c r="G45" s="253" t="s">
        <v>180</v>
      </c>
      <c r="H45" s="252" t="s">
        <v>180</v>
      </c>
      <c r="I45" s="253" t="s">
        <v>180</v>
      </c>
      <c r="J45" s="252" t="s">
        <v>180</v>
      </c>
      <c r="K45" s="253" t="s">
        <v>180</v>
      </c>
      <c r="L45" s="254"/>
      <c r="M45" s="251"/>
      <c r="N45" s="254"/>
      <c r="O45" s="250" t="s">
        <v>71</v>
      </c>
      <c r="P45" s="255">
        <v>0.05</v>
      </c>
      <c r="Q45" s="256" t="s">
        <v>281</v>
      </c>
    </row>
    <row r="46" spans="1:17" ht="15" x14ac:dyDescent="0.25">
      <c r="A46" s="248"/>
      <c r="B46" s="249"/>
      <c r="C46" s="227" t="s">
        <v>299</v>
      </c>
      <c r="D46" s="250"/>
      <c r="E46" s="251"/>
      <c r="F46" s="252"/>
      <c r="G46" s="253"/>
      <c r="H46" s="252"/>
      <c r="I46" s="253"/>
      <c r="J46" s="252"/>
      <c r="K46" s="253"/>
      <c r="L46" s="254"/>
      <c r="M46" s="251"/>
      <c r="N46" s="254"/>
      <c r="O46" s="250"/>
      <c r="P46" s="255"/>
      <c r="Q46" s="256"/>
    </row>
    <row r="47" spans="1:17" ht="15" x14ac:dyDescent="0.25">
      <c r="A47" s="233">
        <v>43</v>
      </c>
      <c r="B47" s="234" t="s">
        <v>300</v>
      </c>
      <c r="C47" s="235" t="s">
        <v>301</v>
      </c>
      <c r="D47" s="240" t="s">
        <v>298</v>
      </c>
      <c r="E47" s="237"/>
      <c r="F47" s="239" t="s">
        <v>180</v>
      </c>
      <c r="G47" s="235" t="s">
        <v>180</v>
      </c>
      <c r="H47" s="239" t="s">
        <v>180</v>
      </c>
      <c r="I47" s="235" t="s">
        <v>180</v>
      </c>
      <c r="J47" s="239" t="s">
        <v>180</v>
      </c>
      <c r="K47" s="235" t="s">
        <v>180</v>
      </c>
      <c r="L47" s="238"/>
      <c r="M47" s="237"/>
      <c r="N47" s="238"/>
      <c r="O47" s="240" t="s">
        <v>71</v>
      </c>
      <c r="P47" s="240" t="s">
        <v>182</v>
      </c>
      <c r="Q47" s="241" t="s">
        <v>281</v>
      </c>
    </row>
    <row r="48" spans="1:17" ht="30" x14ac:dyDescent="0.25">
      <c r="A48" s="233">
        <v>44</v>
      </c>
      <c r="B48" s="234" t="s">
        <v>302</v>
      </c>
      <c r="C48" s="235" t="s">
        <v>303</v>
      </c>
      <c r="D48" s="240" t="s">
        <v>304</v>
      </c>
      <c r="E48" s="237"/>
      <c r="F48" s="239" t="s">
        <v>180</v>
      </c>
      <c r="G48" s="235" t="s">
        <v>180</v>
      </c>
      <c r="H48" s="239" t="s">
        <v>180</v>
      </c>
      <c r="I48" s="235" t="s">
        <v>180</v>
      </c>
      <c r="J48" s="239" t="s">
        <v>180</v>
      </c>
      <c r="K48" s="235" t="s">
        <v>180</v>
      </c>
      <c r="L48" s="238"/>
      <c r="M48" s="237"/>
      <c r="N48" s="239" t="s">
        <v>180</v>
      </c>
      <c r="O48" s="240" t="s">
        <v>305</v>
      </c>
      <c r="P48" s="244">
        <v>0.2</v>
      </c>
      <c r="Q48" s="241" t="s">
        <v>281</v>
      </c>
    </row>
    <row r="49" spans="1:17" ht="30" x14ac:dyDescent="0.25">
      <c r="A49" s="233">
        <v>45</v>
      </c>
      <c r="B49" s="234" t="s">
        <v>306</v>
      </c>
      <c r="C49" s="235" t="s">
        <v>307</v>
      </c>
      <c r="D49" s="240" t="s">
        <v>304</v>
      </c>
      <c r="E49" s="237"/>
      <c r="F49" s="239" t="s">
        <v>180</v>
      </c>
      <c r="G49" s="235" t="s">
        <v>180</v>
      </c>
      <c r="H49" s="239" t="s">
        <v>180</v>
      </c>
      <c r="I49" s="235" t="s">
        <v>180</v>
      </c>
      <c r="J49" s="239" t="s">
        <v>180</v>
      </c>
      <c r="K49" s="235" t="s">
        <v>180</v>
      </c>
      <c r="L49" s="238"/>
      <c r="M49" s="237"/>
      <c r="N49" s="239" t="s">
        <v>180</v>
      </c>
      <c r="O49" s="240" t="s">
        <v>305</v>
      </c>
      <c r="P49" s="240" t="s">
        <v>188</v>
      </c>
      <c r="Q49" s="241" t="s">
        <v>281</v>
      </c>
    </row>
    <row r="50" spans="1:17" ht="30" x14ac:dyDescent="0.25">
      <c r="A50" s="233">
        <v>46</v>
      </c>
      <c r="B50" s="245" t="s">
        <v>308</v>
      </c>
      <c r="C50" s="235" t="s">
        <v>309</v>
      </c>
      <c r="D50" s="240" t="s">
        <v>310</v>
      </c>
      <c r="E50" s="235" t="s">
        <v>180</v>
      </c>
      <c r="F50" s="239" t="s">
        <v>180</v>
      </c>
      <c r="G50" s="235" t="s">
        <v>180</v>
      </c>
      <c r="H50" s="239" t="s">
        <v>180</v>
      </c>
      <c r="I50" s="235" t="s">
        <v>180</v>
      </c>
      <c r="J50" s="239" t="s">
        <v>180</v>
      </c>
      <c r="K50" s="235" t="s">
        <v>180</v>
      </c>
      <c r="L50" s="239" t="s">
        <v>180</v>
      </c>
      <c r="M50" s="235" t="s">
        <v>180</v>
      </c>
      <c r="N50" s="239" t="s">
        <v>180</v>
      </c>
      <c r="O50" s="243"/>
      <c r="P50" s="240" t="s">
        <v>182</v>
      </c>
      <c r="Q50" s="241" t="s">
        <v>281</v>
      </c>
    </row>
    <row r="51" spans="1:17" ht="15" x14ac:dyDescent="0.25">
      <c r="A51" s="233">
        <v>47</v>
      </c>
      <c r="B51" s="234" t="s">
        <v>311</v>
      </c>
      <c r="C51" s="235" t="s">
        <v>312</v>
      </c>
      <c r="D51" s="240" t="s">
        <v>46</v>
      </c>
      <c r="E51" s="237"/>
      <c r="F51" s="239" t="s">
        <v>180</v>
      </c>
      <c r="G51" s="235" t="s">
        <v>180</v>
      </c>
      <c r="H51" s="238"/>
      <c r="I51" s="237"/>
      <c r="J51" s="239" t="s">
        <v>180</v>
      </c>
      <c r="K51" s="235" t="s">
        <v>180</v>
      </c>
      <c r="L51" s="238"/>
      <c r="M51" s="237"/>
      <c r="N51" s="238"/>
      <c r="O51" s="240" t="s">
        <v>313</v>
      </c>
      <c r="P51" s="244">
        <v>0.2</v>
      </c>
      <c r="Q51" s="241" t="s">
        <v>281</v>
      </c>
    </row>
    <row r="52" spans="1:17" ht="15" x14ac:dyDescent="0.25">
      <c r="A52" s="233">
        <v>48</v>
      </c>
      <c r="B52" s="234" t="s">
        <v>314</v>
      </c>
      <c r="C52" s="235" t="s">
        <v>315</v>
      </c>
      <c r="D52" s="236" t="s">
        <v>48</v>
      </c>
      <c r="E52" s="237"/>
      <c r="F52" s="238"/>
      <c r="G52" s="237"/>
      <c r="H52" s="238"/>
      <c r="I52" s="237"/>
      <c r="J52" s="238"/>
      <c r="K52" s="237"/>
      <c r="L52" s="238"/>
      <c r="M52" s="237"/>
      <c r="N52" s="239" t="s">
        <v>180</v>
      </c>
      <c r="O52" s="240" t="s">
        <v>316</v>
      </c>
      <c r="P52" s="244">
        <v>0.2</v>
      </c>
      <c r="Q52" s="241" t="s">
        <v>281</v>
      </c>
    </row>
    <row r="53" spans="1:17" ht="15.75" thickBot="1" x14ac:dyDescent="0.3">
      <c r="A53" s="257">
        <v>49</v>
      </c>
      <c r="B53" s="258" t="s">
        <v>49</v>
      </c>
      <c r="C53" s="259" t="s">
        <v>317</v>
      </c>
      <c r="D53" s="260" t="s">
        <v>318</v>
      </c>
      <c r="E53" s="261"/>
      <c r="F53" s="262" t="s">
        <v>180</v>
      </c>
      <c r="G53" s="259" t="s">
        <v>180</v>
      </c>
      <c r="H53" s="263"/>
      <c r="I53" s="261"/>
      <c r="J53" s="262" t="s">
        <v>180</v>
      </c>
      <c r="K53" s="259" t="s">
        <v>180</v>
      </c>
      <c r="L53" s="263"/>
      <c r="M53" s="261"/>
      <c r="N53" s="262" t="s">
        <v>180</v>
      </c>
      <c r="O53" s="260" t="s">
        <v>305</v>
      </c>
      <c r="P53" s="264">
        <v>0.2</v>
      </c>
      <c r="Q53" s="265" t="s">
        <v>281</v>
      </c>
    </row>
  </sheetData>
  <mergeCells count="17">
    <mergeCell ref="N45:N46"/>
    <mergeCell ref="O45:O46"/>
    <mergeCell ref="P45:P46"/>
    <mergeCell ref="Q45:Q46"/>
    <mergeCell ref="A1:Q1"/>
    <mergeCell ref="A45:A46"/>
    <mergeCell ref="B45:B46"/>
    <mergeCell ref="D45:D46"/>
    <mergeCell ref="E45:E46"/>
    <mergeCell ref="F45:F46"/>
    <mergeCell ref="G45:G46"/>
    <mergeCell ref="H45:H46"/>
    <mergeCell ref="I45:I46"/>
    <mergeCell ref="J45:J46"/>
    <mergeCell ref="K45:K46"/>
    <mergeCell ref="L45:L46"/>
    <mergeCell ref="M45:M46"/>
  </mergeCells>
  <printOptions horizontalCentered="1"/>
  <pageMargins left="0" right="0" top="0" bottom="0" header="0" footer="0"/>
  <pageSetup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FF7E-BD9F-455D-965F-F4894F9E987C}">
  <sheetPr>
    <pageSetUpPr fitToPage="1"/>
  </sheetPr>
  <dimension ref="A1:O50"/>
  <sheetViews>
    <sheetView showGridLines="0" workbookViewId="0">
      <selection sqref="A1:O2"/>
    </sheetView>
  </sheetViews>
  <sheetFormatPr defaultRowHeight="15" x14ac:dyDescent="0.25"/>
  <cols>
    <col min="1" max="1" width="9.140625" style="59"/>
  </cols>
  <sheetData>
    <row r="1" spans="1:15" ht="31.5" customHeight="1" x14ac:dyDescent="0.25">
      <c r="A1" s="162" t="s">
        <v>80</v>
      </c>
      <c r="B1" s="163"/>
      <c r="C1" s="163"/>
      <c r="D1" s="163"/>
      <c r="E1" s="163"/>
      <c r="F1" s="163"/>
      <c r="G1" s="163"/>
      <c r="H1" s="163"/>
      <c r="I1" s="163"/>
      <c r="J1" s="163"/>
      <c r="K1" s="163"/>
      <c r="L1" s="163"/>
      <c r="M1" s="163"/>
      <c r="N1" s="163"/>
      <c r="O1" s="164"/>
    </row>
    <row r="2" spans="1:15" ht="15" customHeight="1" x14ac:dyDescent="0.25">
      <c r="A2" s="165"/>
      <c r="B2" s="166"/>
      <c r="C2" s="166"/>
      <c r="D2" s="166"/>
      <c r="E2" s="166"/>
      <c r="F2" s="166"/>
      <c r="G2" s="166"/>
      <c r="H2" s="166"/>
      <c r="I2" s="166"/>
      <c r="J2" s="166"/>
      <c r="K2" s="166"/>
      <c r="L2" s="166"/>
      <c r="M2" s="166"/>
      <c r="N2" s="166"/>
      <c r="O2" s="167"/>
    </row>
    <row r="3" spans="1:15" ht="15.75" customHeight="1" x14ac:dyDescent="0.25">
      <c r="A3" s="156" t="s">
        <v>151</v>
      </c>
      <c r="B3" s="157"/>
      <c r="C3" s="157"/>
      <c r="D3" s="157"/>
      <c r="E3" s="157"/>
      <c r="F3" s="157"/>
      <c r="G3" s="157"/>
      <c r="H3" s="157"/>
      <c r="I3" s="157"/>
      <c r="J3" s="157"/>
      <c r="K3" s="157"/>
      <c r="L3" s="157"/>
      <c r="M3" s="157"/>
      <c r="N3" s="157"/>
      <c r="O3" s="158"/>
    </row>
    <row r="4" spans="1:15" ht="15.75" customHeight="1" x14ac:dyDescent="0.25">
      <c r="A4" s="156"/>
      <c r="B4" s="157"/>
      <c r="C4" s="157"/>
      <c r="D4" s="157"/>
      <c r="E4" s="157"/>
      <c r="F4" s="157"/>
      <c r="G4" s="157"/>
      <c r="H4" s="157"/>
      <c r="I4" s="157"/>
      <c r="J4" s="157"/>
      <c r="K4" s="157"/>
      <c r="L4" s="157"/>
      <c r="M4" s="157"/>
      <c r="N4" s="157"/>
      <c r="O4" s="158"/>
    </row>
    <row r="5" spans="1:15" ht="15" customHeight="1" x14ac:dyDescent="0.25">
      <c r="A5" s="156"/>
      <c r="B5" s="157"/>
      <c r="C5" s="157"/>
      <c r="D5" s="157"/>
      <c r="E5" s="157"/>
      <c r="F5" s="157"/>
      <c r="G5" s="157"/>
      <c r="H5" s="157"/>
      <c r="I5" s="157"/>
      <c r="J5" s="157"/>
      <c r="K5" s="157"/>
      <c r="L5" s="157"/>
      <c r="M5" s="157"/>
      <c r="N5" s="157"/>
      <c r="O5" s="158"/>
    </row>
    <row r="6" spans="1:15" ht="15.75" customHeight="1" x14ac:dyDescent="0.25">
      <c r="A6" s="156"/>
      <c r="B6" s="157"/>
      <c r="C6" s="157"/>
      <c r="D6" s="157"/>
      <c r="E6" s="157"/>
      <c r="F6" s="157"/>
      <c r="G6" s="157"/>
      <c r="H6" s="157"/>
      <c r="I6" s="157"/>
      <c r="J6" s="157"/>
      <c r="K6" s="157"/>
      <c r="L6" s="157"/>
      <c r="M6" s="157"/>
      <c r="N6" s="157"/>
      <c r="O6" s="158"/>
    </row>
    <row r="7" spans="1:15" ht="15.75" customHeight="1" x14ac:dyDescent="0.25">
      <c r="A7" s="62"/>
      <c r="B7" s="99"/>
      <c r="C7" s="99"/>
      <c r="D7" s="99"/>
      <c r="E7" s="99"/>
      <c r="F7" s="99"/>
      <c r="G7" s="99"/>
      <c r="H7" s="99"/>
      <c r="I7" s="99"/>
      <c r="J7" s="99"/>
      <c r="K7" s="99"/>
      <c r="L7" s="99"/>
      <c r="M7" s="99"/>
      <c r="N7" s="99"/>
      <c r="O7" s="63"/>
    </row>
    <row r="8" spans="1:15" ht="15.75" customHeight="1" x14ac:dyDescent="0.25">
      <c r="A8" s="156" t="s">
        <v>152</v>
      </c>
      <c r="B8" s="157"/>
      <c r="C8" s="157"/>
      <c r="D8" s="157"/>
      <c r="E8" s="157"/>
      <c r="F8" s="157"/>
      <c r="G8" s="157"/>
      <c r="H8" s="157"/>
      <c r="I8" s="157"/>
      <c r="J8" s="157"/>
      <c r="K8" s="157"/>
      <c r="L8" s="157"/>
      <c r="M8" s="157"/>
      <c r="N8" s="157"/>
      <c r="O8" s="158"/>
    </row>
    <row r="9" spans="1:15" ht="15.75" customHeight="1" x14ac:dyDescent="0.25">
      <c r="A9" s="156"/>
      <c r="B9" s="157"/>
      <c r="C9" s="157"/>
      <c r="D9" s="157"/>
      <c r="E9" s="157"/>
      <c r="F9" s="157"/>
      <c r="G9" s="157"/>
      <c r="H9" s="157"/>
      <c r="I9" s="157"/>
      <c r="J9" s="157"/>
      <c r="K9" s="157"/>
      <c r="L9" s="157"/>
      <c r="M9" s="157"/>
      <c r="N9" s="157"/>
      <c r="O9" s="158"/>
    </row>
    <row r="10" spans="1:15" ht="15" customHeight="1" x14ac:dyDescent="0.25">
      <c r="A10" s="156"/>
      <c r="B10" s="157"/>
      <c r="C10" s="157"/>
      <c r="D10" s="157"/>
      <c r="E10" s="157"/>
      <c r="F10" s="157"/>
      <c r="G10" s="157"/>
      <c r="H10" s="157"/>
      <c r="I10" s="157"/>
      <c r="J10" s="157"/>
      <c r="K10" s="157"/>
      <c r="L10" s="157"/>
      <c r="M10" s="157"/>
      <c r="N10" s="157"/>
      <c r="O10" s="158"/>
    </row>
    <row r="11" spans="1:15" ht="15" customHeight="1" x14ac:dyDescent="0.25">
      <c r="A11" s="156"/>
      <c r="B11" s="157"/>
      <c r="C11" s="157"/>
      <c r="D11" s="157"/>
      <c r="E11" s="157"/>
      <c r="F11" s="157"/>
      <c r="G11" s="157"/>
      <c r="H11" s="157"/>
      <c r="I11" s="157"/>
      <c r="J11" s="157"/>
      <c r="K11" s="157"/>
      <c r="L11" s="157"/>
      <c r="M11" s="157"/>
      <c r="N11" s="157"/>
      <c r="O11" s="158"/>
    </row>
    <row r="12" spans="1:15" ht="15" customHeight="1" x14ac:dyDescent="0.25">
      <c r="A12" s="156"/>
      <c r="B12" s="157"/>
      <c r="C12" s="157"/>
      <c r="D12" s="157"/>
      <c r="E12" s="157"/>
      <c r="F12" s="157"/>
      <c r="G12" s="157"/>
      <c r="H12" s="157"/>
      <c r="I12" s="157"/>
      <c r="J12" s="157"/>
      <c r="K12" s="157"/>
      <c r="L12" s="157"/>
      <c r="M12" s="157"/>
      <c r="N12" s="157"/>
      <c r="O12" s="158"/>
    </row>
    <row r="13" spans="1:15" ht="15" customHeight="1" x14ac:dyDescent="0.25">
      <c r="A13" s="156"/>
      <c r="B13" s="157"/>
      <c r="C13" s="157"/>
      <c r="D13" s="157"/>
      <c r="E13" s="157"/>
      <c r="F13" s="157"/>
      <c r="G13" s="157"/>
      <c r="H13" s="157"/>
      <c r="I13" s="157"/>
      <c r="J13" s="157"/>
      <c r="K13" s="157"/>
      <c r="L13" s="157"/>
      <c r="M13" s="157"/>
      <c r="N13" s="157"/>
      <c r="O13" s="158"/>
    </row>
    <row r="14" spans="1:15" ht="15" customHeight="1" x14ac:dyDescent="0.25">
      <c r="A14" s="156"/>
      <c r="B14" s="157"/>
      <c r="C14" s="157"/>
      <c r="D14" s="157"/>
      <c r="E14" s="157"/>
      <c r="F14" s="157"/>
      <c r="G14" s="157"/>
      <c r="H14" s="157"/>
      <c r="I14" s="157"/>
      <c r="J14" s="157"/>
      <c r="K14" s="157"/>
      <c r="L14" s="157"/>
      <c r="M14" s="157"/>
      <c r="N14" s="157"/>
      <c r="O14" s="158"/>
    </row>
    <row r="15" spans="1:15" ht="15" customHeight="1" x14ac:dyDescent="0.25">
      <c r="A15" s="156"/>
      <c r="B15" s="157"/>
      <c r="C15" s="157"/>
      <c r="D15" s="157"/>
      <c r="E15" s="157"/>
      <c r="F15" s="157"/>
      <c r="G15" s="157"/>
      <c r="H15" s="157"/>
      <c r="I15" s="157"/>
      <c r="J15" s="157"/>
      <c r="K15" s="157"/>
      <c r="L15" s="157"/>
      <c r="M15" s="157"/>
      <c r="N15" s="157"/>
      <c r="O15" s="158"/>
    </row>
    <row r="16" spans="1:15" ht="15.75" customHeight="1" x14ac:dyDescent="0.25">
      <c r="A16" s="168" t="s">
        <v>81</v>
      </c>
      <c r="B16" s="169"/>
      <c r="C16" s="169"/>
      <c r="D16" s="169"/>
      <c r="E16" s="169"/>
      <c r="F16" s="169"/>
      <c r="G16" s="169"/>
      <c r="H16" s="169"/>
      <c r="I16" s="169"/>
      <c r="J16" s="169"/>
      <c r="K16" s="169"/>
      <c r="L16" s="169"/>
      <c r="M16" s="169"/>
      <c r="N16" s="169"/>
      <c r="O16" s="170"/>
    </row>
    <row r="17" spans="1:15" ht="15.75" customHeight="1" x14ac:dyDescent="0.25">
      <c r="A17" s="168"/>
      <c r="B17" s="169"/>
      <c r="C17" s="169"/>
      <c r="D17" s="169"/>
      <c r="E17" s="169"/>
      <c r="F17" s="169"/>
      <c r="G17" s="169"/>
      <c r="H17" s="169"/>
      <c r="I17" s="169"/>
      <c r="J17" s="169"/>
      <c r="K17" s="169"/>
      <c r="L17" s="169"/>
      <c r="M17" s="169"/>
      <c r="N17" s="169"/>
      <c r="O17" s="170"/>
    </row>
    <row r="18" spans="1:15" ht="15.75" customHeight="1" x14ac:dyDescent="0.25">
      <c r="A18" s="171" t="s">
        <v>153</v>
      </c>
      <c r="B18" s="172"/>
      <c r="C18" s="172"/>
      <c r="D18" s="172"/>
      <c r="E18" s="172"/>
      <c r="F18" s="172"/>
      <c r="G18" s="172"/>
      <c r="H18" s="172"/>
      <c r="I18" s="172"/>
      <c r="J18" s="172"/>
      <c r="K18" s="172"/>
      <c r="L18" s="172"/>
      <c r="M18" s="172"/>
      <c r="N18" s="172"/>
      <c r="O18" s="173"/>
    </row>
    <row r="19" spans="1:15" ht="15.75" customHeight="1" x14ac:dyDescent="0.25">
      <c r="A19" s="171"/>
      <c r="B19" s="172"/>
      <c r="C19" s="172"/>
      <c r="D19" s="172"/>
      <c r="E19" s="172"/>
      <c r="F19" s="172"/>
      <c r="G19" s="172"/>
      <c r="H19" s="172"/>
      <c r="I19" s="172"/>
      <c r="J19" s="172"/>
      <c r="K19" s="172"/>
      <c r="L19" s="172"/>
      <c r="M19" s="172"/>
      <c r="N19" s="172"/>
      <c r="O19" s="173"/>
    </row>
    <row r="20" spans="1:15" ht="15.75" customHeight="1" x14ac:dyDescent="0.25">
      <c r="A20" s="171"/>
      <c r="B20" s="172"/>
      <c r="C20" s="172"/>
      <c r="D20" s="172"/>
      <c r="E20" s="172"/>
      <c r="F20" s="172"/>
      <c r="G20" s="172"/>
      <c r="H20" s="172"/>
      <c r="I20" s="172"/>
      <c r="J20" s="172"/>
      <c r="K20" s="172"/>
      <c r="L20" s="172"/>
      <c r="M20" s="172"/>
      <c r="N20" s="172"/>
      <c r="O20" s="173"/>
    </row>
    <row r="21" spans="1:15" ht="15.75" customHeight="1" x14ac:dyDescent="0.25">
      <c r="A21" s="171"/>
      <c r="B21" s="172"/>
      <c r="C21" s="172"/>
      <c r="D21" s="172"/>
      <c r="E21" s="172"/>
      <c r="F21" s="172"/>
      <c r="G21" s="172"/>
      <c r="H21" s="172"/>
      <c r="I21" s="172"/>
      <c r="J21" s="172"/>
      <c r="K21" s="172"/>
      <c r="L21" s="172"/>
      <c r="M21" s="172"/>
      <c r="N21" s="172"/>
      <c r="O21" s="173"/>
    </row>
    <row r="22" spans="1:15" ht="15.75" customHeight="1" x14ac:dyDescent="0.25">
      <c r="A22" s="171"/>
      <c r="B22" s="172"/>
      <c r="C22" s="172"/>
      <c r="D22" s="172"/>
      <c r="E22" s="172"/>
      <c r="F22" s="172"/>
      <c r="G22" s="172"/>
      <c r="H22" s="172"/>
      <c r="I22" s="172"/>
      <c r="J22" s="172"/>
      <c r="K22" s="172"/>
      <c r="L22" s="172"/>
      <c r="M22" s="172"/>
      <c r="N22" s="172"/>
      <c r="O22" s="173"/>
    </row>
    <row r="23" spans="1:15" ht="15.75" customHeight="1" x14ac:dyDescent="0.25">
      <c r="A23" s="172" t="s">
        <v>154</v>
      </c>
      <c r="B23" s="172"/>
      <c r="C23" s="172"/>
      <c r="D23" s="172"/>
      <c r="E23" s="172"/>
      <c r="F23" s="172"/>
      <c r="G23" s="172"/>
      <c r="H23" s="172"/>
      <c r="I23" s="172"/>
      <c r="J23" s="172"/>
      <c r="K23" s="172"/>
      <c r="L23" s="172"/>
      <c r="M23" s="172"/>
      <c r="N23" s="172"/>
      <c r="O23" s="173"/>
    </row>
    <row r="24" spans="1:15" ht="15.75" customHeight="1" x14ac:dyDescent="0.25">
      <c r="A24" s="172"/>
      <c r="B24" s="172"/>
      <c r="C24" s="172"/>
      <c r="D24" s="172"/>
      <c r="E24" s="172"/>
      <c r="F24" s="172"/>
      <c r="G24" s="172"/>
      <c r="H24" s="172"/>
      <c r="I24" s="172"/>
      <c r="J24" s="172"/>
      <c r="K24" s="172"/>
      <c r="L24" s="172"/>
      <c r="M24" s="172"/>
      <c r="N24" s="172"/>
      <c r="O24" s="173"/>
    </row>
    <row r="25" spans="1:15" ht="15.75" customHeight="1" x14ac:dyDescent="0.25">
      <c r="A25" s="172"/>
      <c r="B25" s="172"/>
      <c r="C25" s="172"/>
      <c r="D25" s="172"/>
      <c r="E25" s="172"/>
      <c r="F25" s="172"/>
      <c r="G25" s="172"/>
      <c r="H25" s="172"/>
      <c r="I25" s="172"/>
      <c r="J25" s="172"/>
      <c r="K25" s="172"/>
      <c r="L25" s="172"/>
      <c r="M25" s="172"/>
      <c r="N25" s="172"/>
      <c r="O25" s="173"/>
    </row>
    <row r="26" spans="1:15" ht="15.75" customHeight="1" x14ac:dyDescent="0.25">
      <c r="A26" s="172"/>
      <c r="B26" s="172"/>
      <c r="C26" s="172"/>
      <c r="D26" s="172"/>
      <c r="E26" s="172"/>
      <c r="F26" s="172"/>
      <c r="G26" s="172"/>
      <c r="H26" s="172"/>
      <c r="I26" s="172"/>
      <c r="J26" s="172"/>
      <c r="K26" s="172"/>
      <c r="L26" s="172"/>
      <c r="M26" s="172"/>
      <c r="N26" s="172"/>
      <c r="O26" s="173"/>
    </row>
    <row r="27" spans="1:15" ht="15.75" customHeight="1" x14ac:dyDescent="0.25">
      <c r="A27" s="60"/>
      <c r="B27" s="100"/>
      <c r="C27" s="100"/>
      <c r="D27" s="100"/>
      <c r="E27" s="100"/>
      <c r="F27" s="100"/>
      <c r="G27" s="100"/>
      <c r="H27" s="100"/>
      <c r="I27" s="100"/>
      <c r="J27" s="100"/>
      <c r="K27" s="100"/>
      <c r="L27" s="100"/>
      <c r="M27" s="100"/>
      <c r="N27" s="100"/>
      <c r="O27" s="61"/>
    </row>
    <row r="28" spans="1:15" ht="15.75" customHeight="1" x14ac:dyDescent="0.25">
      <c r="A28" s="171" t="s">
        <v>155</v>
      </c>
      <c r="B28" s="172"/>
      <c r="C28" s="172"/>
      <c r="D28" s="172"/>
      <c r="E28" s="172"/>
      <c r="F28" s="172"/>
      <c r="G28" s="172"/>
      <c r="H28" s="172"/>
      <c r="I28" s="172"/>
      <c r="J28" s="172"/>
      <c r="K28" s="172"/>
      <c r="L28" s="172"/>
      <c r="M28" s="172"/>
      <c r="N28" s="172"/>
      <c r="O28" s="173"/>
    </row>
    <row r="29" spans="1:15" ht="15.75" customHeight="1" x14ac:dyDescent="0.25">
      <c r="A29" s="171"/>
      <c r="B29" s="172"/>
      <c r="C29" s="172"/>
      <c r="D29" s="172"/>
      <c r="E29" s="172"/>
      <c r="F29" s="172"/>
      <c r="G29" s="172"/>
      <c r="H29" s="172"/>
      <c r="I29" s="172"/>
      <c r="J29" s="172"/>
      <c r="K29" s="172"/>
      <c r="L29" s="172"/>
      <c r="M29" s="172"/>
      <c r="N29" s="172"/>
      <c r="O29" s="173"/>
    </row>
    <row r="30" spans="1:15" ht="15.75" customHeight="1" x14ac:dyDescent="0.25">
      <c r="A30" s="171"/>
      <c r="B30" s="172"/>
      <c r="C30" s="172"/>
      <c r="D30" s="172"/>
      <c r="E30" s="172"/>
      <c r="F30" s="172"/>
      <c r="G30" s="172"/>
      <c r="H30" s="172"/>
      <c r="I30" s="172"/>
      <c r="J30" s="172"/>
      <c r="K30" s="172"/>
      <c r="L30" s="172"/>
      <c r="M30" s="172"/>
      <c r="N30" s="172"/>
      <c r="O30" s="173"/>
    </row>
    <row r="31" spans="1:15" ht="15.75" customHeight="1" x14ac:dyDescent="0.25">
      <c r="A31" s="171" t="s">
        <v>156</v>
      </c>
      <c r="B31" s="172"/>
      <c r="C31" s="172"/>
      <c r="D31" s="172"/>
      <c r="E31" s="172"/>
      <c r="F31" s="172"/>
      <c r="G31" s="172"/>
      <c r="H31" s="172"/>
      <c r="I31" s="172"/>
      <c r="J31" s="172"/>
      <c r="K31" s="172"/>
      <c r="L31" s="172"/>
      <c r="M31" s="172"/>
      <c r="N31" s="172"/>
      <c r="O31" s="173"/>
    </row>
    <row r="32" spans="1:15" ht="15" customHeight="1" x14ac:dyDescent="0.25">
      <c r="A32" s="171"/>
      <c r="B32" s="172"/>
      <c r="C32" s="172"/>
      <c r="D32" s="172"/>
      <c r="E32" s="172"/>
      <c r="F32" s="172"/>
      <c r="G32" s="172"/>
      <c r="H32" s="172"/>
      <c r="I32" s="172"/>
      <c r="J32" s="172"/>
      <c r="K32" s="172"/>
      <c r="L32" s="172"/>
      <c r="M32" s="172"/>
      <c r="N32" s="172"/>
      <c r="O32" s="173"/>
    </row>
    <row r="33" spans="1:15" ht="15" customHeight="1" x14ac:dyDescent="0.25">
      <c r="A33" s="171"/>
      <c r="B33" s="172"/>
      <c r="C33" s="172"/>
      <c r="D33" s="172"/>
      <c r="E33" s="172"/>
      <c r="F33" s="172"/>
      <c r="G33" s="172"/>
      <c r="H33" s="172"/>
      <c r="I33" s="172"/>
      <c r="J33" s="172"/>
      <c r="K33" s="172"/>
      <c r="L33" s="172"/>
      <c r="M33" s="172"/>
      <c r="N33" s="172"/>
      <c r="O33" s="173"/>
    </row>
    <row r="34" spans="1:15" ht="15.75" customHeight="1" x14ac:dyDescent="0.25">
      <c r="A34" s="171"/>
      <c r="B34" s="172"/>
      <c r="C34" s="172"/>
      <c r="D34" s="172"/>
      <c r="E34" s="172"/>
      <c r="F34" s="172"/>
      <c r="G34" s="172"/>
      <c r="H34" s="172"/>
      <c r="I34" s="172"/>
      <c r="J34" s="172"/>
      <c r="K34" s="172"/>
      <c r="L34" s="172"/>
      <c r="M34" s="172"/>
      <c r="N34" s="172"/>
      <c r="O34" s="173"/>
    </row>
    <row r="35" spans="1:15" ht="15.75" customHeight="1" x14ac:dyDescent="0.25">
      <c r="A35" s="171"/>
      <c r="B35" s="172"/>
      <c r="C35" s="172"/>
      <c r="D35" s="172"/>
      <c r="E35" s="172"/>
      <c r="F35" s="172"/>
      <c r="G35" s="172"/>
      <c r="H35" s="172"/>
      <c r="I35" s="172"/>
      <c r="J35" s="172"/>
      <c r="K35" s="172"/>
      <c r="L35" s="172"/>
      <c r="M35" s="172"/>
      <c r="N35" s="172"/>
      <c r="O35" s="173"/>
    </row>
    <row r="36" spans="1:15" ht="15.75" customHeight="1" x14ac:dyDescent="0.25">
      <c r="A36" s="171"/>
      <c r="B36" s="172"/>
      <c r="C36" s="172"/>
      <c r="D36" s="172"/>
      <c r="E36" s="172"/>
      <c r="F36" s="172"/>
      <c r="G36" s="172"/>
      <c r="H36" s="172"/>
      <c r="I36" s="172"/>
      <c r="J36" s="172"/>
      <c r="K36" s="172"/>
      <c r="L36" s="172"/>
      <c r="M36" s="172"/>
      <c r="N36" s="172"/>
      <c r="O36" s="173"/>
    </row>
    <row r="37" spans="1:15" ht="15.75" customHeight="1" x14ac:dyDescent="0.25">
      <c r="A37" s="171" t="s">
        <v>83</v>
      </c>
      <c r="B37" s="172"/>
      <c r="C37" s="172"/>
      <c r="D37" s="172"/>
      <c r="E37" s="172"/>
      <c r="F37" s="172"/>
      <c r="G37" s="172"/>
      <c r="H37" s="172"/>
      <c r="I37" s="172"/>
      <c r="J37" s="172"/>
      <c r="K37" s="172"/>
      <c r="L37" s="172"/>
      <c r="M37" s="172"/>
      <c r="N37" s="172"/>
      <c r="O37" s="173"/>
    </row>
    <row r="38" spans="1:15" ht="15.75" customHeight="1" x14ac:dyDescent="0.25">
      <c r="A38" s="171"/>
      <c r="B38" s="172"/>
      <c r="C38" s="172"/>
      <c r="D38" s="172"/>
      <c r="E38" s="172"/>
      <c r="F38" s="172"/>
      <c r="G38" s="172"/>
      <c r="H38" s="172"/>
      <c r="I38" s="172"/>
      <c r="J38" s="172"/>
      <c r="K38" s="172"/>
      <c r="L38" s="172"/>
      <c r="M38" s="172"/>
      <c r="N38" s="172"/>
      <c r="O38" s="173"/>
    </row>
    <row r="39" spans="1:15" ht="15.75" customHeight="1" x14ac:dyDescent="0.25">
      <c r="A39" s="171"/>
      <c r="B39" s="172"/>
      <c r="C39" s="172"/>
      <c r="D39" s="172"/>
      <c r="E39" s="172"/>
      <c r="F39" s="172"/>
      <c r="G39" s="172"/>
      <c r="H39" s="172"/>
      <c r="I39" s="172"/>
      <c r="J39" s="172"/>
      <c r="K39" s="172"/>
      <c r="L39" s="172"/>
      <c r="M39" s="172"/>
      <c r="N39" s="172"/>
      <c r="O39" s="173"/>
    </row>
    <row r="40" spans="1:15" ht="15.75" customHeight="1" x14ac:dyDescent="0.25">
      <c r="A40" s="171"/>
      <c r="B40" s="172"/>
      <c r="C40" s="172"/>
      <c r="D40" s="172"/>
      <c r="E40" s="172"/>
      <c r="F40" s="172"/>
      <c r="G40" s="172"/>
      <c r="H40" s="172"/>
      <c r="I40" s="172"/>
      <c r="J40" s="172"/>
      <c r="K40" s="172"/>
      <c r="L40" s="172"/>
      <c r="M40" s="172"/>
      <c r="N40" s="172"/>
      <c r="O40" s="173"/>
    </row>
    <row r="41" spans="1:15" ht="15.75" customHeight="1" x14ac:dyDescent="0.25">
      <c r="A41" s="171"/>
      <c r="B41" s="172"/>
      <c r="C41" s="172"/>
      <c r="D41" s="172"/>
      <c r="E41" s="172"/>
      <c r="F41" s="172"/>
      <c r="G41" s="172"/>
      <c r="H41" s="172"/>
      <c r="I41" s="172"/>
      <c r="J41" s="172"/>
      <c r="K41" s="172"/>
      <c r="L41" s="172"/>
      <c r="M41" s="172"/>
      <c r="N41" s="172"/>
      <c r="O41" s="173"/>
    </row>
    <row r="42" spans="1:15" ht="15.75" customHeight="1" x14ac:dyDescent="0.25">
      <c r="A42" s="174" t="s">
        <v>82</v>
      </c>
      <c r="B42" s="175"/>
      <c r="C42" s="175"/>
      <c r="D42" s="175"/>
      <c r="E42" s="175"/>
      <c r="F42" s="175"/>
      <c r="G42" s="175"/>
      <c r="H42" s="175"/>
      <c r="I42" s="175"/>
      <c r="J42" s="175"/>
      <c r="K42" s="175"/>
      <c r="L42" s="175"/>
      <c r="M42" s="175"/>
      <c r="N42" s="175"/>
      <c r="O42" s="176"/>
    </row>
    <row r="43" spans="1:15" ht="15" customHeight="1" x14ac:dyDescent="0.25">
      <c r="A43" s="174"/>
      <c r="B43" s="175"/>
      <c r="C43" s="175"/>
      <c r="D43" s="175"/>
      <c r="E43" s="175"/>
      <c r="F43" s="175"/>
      <c r="G43" s="175"/>
      <c r="H43" s="175"/>
      <c r="I43" s="175"/>
      <c r="J43" s="175"/>
      <c r="K43" s="175"/>
      <c r="L43" s="175"/>
      <c r="M43" s="175"/>
      <c r="N43" s="175"/>
      <c r="O43" s="176"/>
    </row>
    <row r="44" spans="1:15" ht="15.75" customHeight="1" x14ac:dyDescent="0.25">
      <c r="A44" s="156" t="s">
        <v>84</v>
      </c>
      <c r="B44" s="157"/>
      <c r="C44" s="157"/>
      <c r="D44" s="157"/>
      <c r="E44" s="157"/>
      <c r="F44" s="157"/>
      <c r="G44" s="157"/>
      <c r="H44" s="157"/>
      <c r="I44" s="157"/>
      <c r="J44" s="157"/>
      <c r="K44" s="157"/>
      <c r="L44" s="157"/>
      <c r="M44" s="157"/>
      <c r="N44" s="157"/>
      <c r="O44" s="158"/>
    </row>
    <row r="45" spans="1:15" ht="15" customHeight="1" x14ac:dyDescent="0.25">
      <c r="A45" s="156"/>
      <c r="B45" s="157"/>
      <c r="C45" s="157"/>
      <c r="D45" s="157"/>
      <c r="E45" s="157"/>
      <c r="F45" s="157"/>
      <c r="G45" s="157"/>
      <c r="H45" s="157"/>
      <c r="I45" s="157"/>
      <c r="J45" s="157"/>
      <c r="K45" s="157"/>
      <c r="L45" s="157"/>
      <c r="M45" s="157"/>
      <c r="N45" s="157"/>
      <c r="O45" s="158"/>
    </row>
    <row r="46" spans="1:15" ht="15" customHeight="1" x14ac:dyDescent="0.25">
      <c r="A46" s="156"/>
      <c r="B46" s="157"/>
      <c r="C46" s="157"/>
      <c r="D46" s="157"/>
      <c r="E46" s="157"/>
      <c r="F46" s="157"/>
      <c r="G46" s="157"/>
      <c r="H46" s="157"/>
      <c r="I46" s="157"/>
      <c r="J46" s="157"/>
      <c r="K46" s="157"/>
      <c r="L46" s="157"/>
      <c r="M46" s="157"/>
      <c r="N46" s="157"/>
      <c r="O46" s="158"/>
    </row>
    <row r="47" spans="1:15" ht="15" customHeight="1" x14ac:dyDescent="0.25">
      <c r="A47" s="156"/>
      <c r="B47" s="157"/>
      <c r="C47" s="157"/>
      <c r="D47" s="157"/>
      <c r="E47" s="157"/>
      <c r="F47" s="157"/>
      <c r="G47" s="157"/>
      <c r="H47" s="157"/>
      <c r="I47" s="157"/>
      <c r="J47" s="157"/>
      <c r="K47" s="157"/>
      <c r="L47" s="157"/>
      <c r="M47" s="157"/>
      <c r="N47" s="157"/>
      <c r="O47" s="158"/>
    </row>
    <row r="48" spans="1:15" ht="15.75" customHeight="1" thickBot="1" x14ac:dyDescent="0.3">
      <c r="A48" s="159"/>
      <c r="B48" s="160"/>
      <c r="C48" s="160"/>
      <c r="D48" s="160"/>
      <c r="E48" s="160"/>
      <c r="F48" s="160"/>
      <c r="G48" s="160"/>
      <c r="H48" s="160"/>
      <c r="I48" s="160"/>
      <c r="J48" s="160"/>
      <c r="K48" s="160"/>
      <c r="L48" s="160"/>
      <c r="M48" s="160"/>
      <c r="N48" s="160"/>
      <c r="O48" s="161"/>
    </row>
    <row r="49" spans="1:1" x14ac:dyDescent="0.25">
      <c r="A49" s="74"/>
    </row>
    <row r="50" spans="1:1" x14ac:dyDescent="0.25">
      <c r="A50" s="101"/>
    </row>
  </sheetData>
  <mergeCells count="11">
    <mergeCell ref="A44:O48"/>
    <mergeCell ref="A1:O2"/>
    <mergeCell ref="A16:O17"/>
    <mergeCell ref="A18:O22"/>
    <mergeCell ref="A23:O26"/>
    <mergeCell ref="A28:O30"/>
    <mergeCell ref="A31:O36"/>
    <mergeCell ref="A3:O6"/>
    <mergeCell ref="A8:O15"/>
    <mergeCell ref="A37:O41"/>
    <mergeCell ref="A42:O43"/>
  </mergeCells>
  <pageMargins left="0" right="0" top="0" bottom="0" header="0" footer="0"/>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Penn State Extension - ReadMe</vt:lpstr>
      <vt:lpstr>Cover Sheet</vt:lpstr>
      <vt:lpstr>Background</vt:lpstr>
      <vt:lpstr>Table</vt:lpstr>
      <vt:lpstr>Trait Key</vt:lpstr>
      <vt:lpstr>OMD Story</vt:lpstr>
      <vt:lpstr>Table!Print_Titles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 Wells</dc:creator>
  <cp:lastModifiedBy>Wells, Hanna Lynn</cp:lastModifiedBy>
  <cp:lastPrinted>2023-10-31T12:39:35Z</cp:lastPrinted>
  <dcterms:created xsi:type="dcterms:W3CDTF">2009-11-19T12:04:31Z</dcterms:created>
  <dcterms:modified xsi:type="dcterms:W3CDTF">2023-10-31T12:40:17Z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