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drawings/drawing3.xml" ContentType="application/vnd.openxmlformats-officedocument.drawing+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autoCompressPictures="0" defaultThemeVersion="124226"/>
  <mc:AlternateContent xmlns:mc="http://schemas.openxmlformats.org/markup-compatibility/2006">
    <mc:Choice Requires="x15">
      <x15ac:absPath xmlns:x15ac="http://schemas.microsoft.com/office/spreadsheetml/2010/11/ac" url="https://pennstateoffice365-my.sharepoint.com/personal/cmw29_psu_edu/Documents/2023 Corn Silage Reports/2023/Report files/"/>
    </mc:Choice>
  </mc:AlternateContent>
  <xr:revisionPtr revIDLastSave="257" documentId="13_ncr:1_{08EA4FBD-A839-4624-9D1D-9A72FB1887A7}" xr6:coauthVersionLast="47" xr6:coauthVersionMax="47" xr10:uidLastSave="{5A0E3EBF-4CF8-4002-9537-B898B4719D01}"/>
  <bookViews>
    <workbookView xWindow="20370" yWindow="-4680" windowWidth="29040" windowHeight="15840" tabRatio="790" activeTab="3" xr2:uid="{00000000-000D-0000-FFFF-FFFF00000000}"/>
  </bookViews>
  <sheets>
    <sheet name="Penn State Extension - ReadMe" sheetId="6" r:id="rId1"/>
    <sheet name="Cover Sheet" sheetId="2" r:id="rId2"/>
    <sheet name="Background" sheetId="12" r:id="rId3"/>
    <sheet name="Table" sheetId="10" r:id="rId4"/>
    <sheet name="Trait Key" sheetId="9" r:id="rId5"/>
    <sheet name="OMD Story" sheetId="11" r:id="rId6"/>
  </sheets>
  <definedNames>
    <definedName name="_xlnm.Print_Titles" localSheetId="3">Table!$1:$9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27" i="12" l="1"/>
  <c r="C26" i="12"/>
  <c r="C25" i="12"/>
  <c r="C24" i="12"/>
  <c r="C23" i="12"/>
</calcChain>
</file>

<file path=xl/sharedStrings.xml><?xml version="1.0" encoding="utf-8"?>
<sst xmlns="http://schemas.openxmlformats.org/spreadsheetml/2006/main" count="853" uniqueCount="356">
  <si>
    <t>Brand</t>
  </si>
  <si>
    <t>Hybrid</t>
  </si>
  <si>
    <t>Starch</t>
  </si>
  <si>
    <t>Lignin</t>
  </si>
  <si>
    <t>Produced in cooperation with the Professional Dairy Managers of Pennsylvania (PDMP).</t>
  </si>
  <si>
    <t>Visit Penn State's College of Agricultural Sciences on the Web: www.cas.psu.edu</t>
  </si>
  <si>
    <t>Penn State College of Agricultural Sciences research, extension, and</t>
  </si>
  <si>
    <t>resident education programs are funded in part by Pennsylvania counties,</t>
  </si>
  <si>
    <t>the Commonwealth of Pennsylvania, and the U.S. Department of</t>
  </si>
  <si>
    <t>Agriculture.</t>
  </si>
  <si>
    <t>This publication is available in alternative media on request.</t>
  </si>
  <si>
    <t>The Pennsylvania State University is committed to the policy that all</t>
  </si>
  <si>
    <t>persons shall have equal access to programs, facilities, admission, and</t>
  </si>
  <si>
    <t>employment without regard to personal characteristics not related to ability,</t>
  </si>
  <si>
    <t>performance, or qualifications as determined by University policy or</t>
  </si>
  <si>
    <t>by state or federal authorities. It is the policy of the University to maintain</t>
  </si>
  <si>
    <t>an academic and work environment free of discrimination, including</t>
  </si>
  <si>
    <t>harassment. The Pennsylvania State University prohibits discrimination</t>
  </si>
  <si>
    <t>and harassment against any person because of age, ancestry, color,</t>
  </si>
  <si>
    <t>disability or handicap, national origin, race, religious creed, sex, sexual</t>
  </si>
  <si>
    <t>orientation, or veteran status. Discrimination or harassment against</t>
  </si>
  <si>
    <t>faculty, staff, or students will not be tolerated at The Pennsylvania State</t>
  </si>
  <si>
    <t>University. Direct all inquiries regarding the nondiscrimination policy to</t>
  </si>
  <si>
    <t>the Affi rmative Action Director, The Pennsylvania State University, 328</t>
  </si>
  <si>
    <t>Boucke Building, University Park, PA 16802-5901, Tel 814-865-4700/V,</t>
  </si>
  <si>
    <t>814-863-1150/TTY.</t>
  </si>
  <si>
    <t>Where trade names appear, no discrimination is intended, and no endorsement by Penn State Cooperative Extension is implied</t>
  </si>
  <si>
    <t>Production Details:  Penn State/PDMP Corn Silage Hybrid Evaluation Trials</t>
  </si>
  <si>
    <t>Cooperator</t>
  </si>
  <si>
    <t>Planting Date</t>
  </si>
  <si>
    <t>Soil Type</t>
  </si>
  <si>
    <t>Previous Crop</t>
  </si>
  <si>
    <t>Starter Fertilizer</t>
  </si>
  <si>
    <t>Insecticide</t>
  </si>
  <si>
    <t>Manure</t>
  </si>
  <si>
    <t>Fertilizer</t>
  </si>
  <si>
    <t>Harvest Date</t>
  </si>
  <si>
    <t>Month</t>
  </si>
  <si>
    <t>GDD</t>
  </si>
  <si>
    <t>Seasonal Total</t>
  </si>
  <si>
    <t>c The Pennsylvania State University 2015</t>
  </si>
  <si>
    <t xml:space="preserve">Precip. Data: </t>
  </si>
  <si>
    <t>GDD data:</t>
  </si>
  <si>
    <t>Agrisure Viptera 3110</t>
  </si>
  <si>
    <t>Agrisure Viptera 3111</t>
  </si>
  <si>
    <t>Field Summary:</t>
  </si>
  <si>
    <t>Cry1Ab</t>
  </si>
  <si>
    <t>Cry1F</t>
  </si>
  <si>
    <t>Cry3Bb1</t>
  </si>
  <si>
    <t>YieldGard VT Triple</t>
  </si>
  <si>
    <t>post-</t>
  </si>
  <si>
    <t>Tillage</t>
  </si>
  <si>
    <t>Weather Summary:</t>
  </si>
  <si>
    <t>Tool Name</t>
  </si>
  <si>
    <t xml:space="preserve">Extension Team: </t>
  </si>
  <si>
    <t>Plant Science</t>
  </si>
  <si>
    <t>Tool Version:</t>
  </si>
  <si>
    <t xml:space="preserve">Author: </t>
  </si>
  <si>
    <t>Last Updated:</t>
  </si>
  <si>
    <t xml:space="preserve">Contact Email: </t>
  </si>
  <si>
    <t>Website:</t>
  </si>
  <si>
    <t>Description:</t>
  </si>
  <si>
    <t>This report provides independent and unbiased information for the evaluation of commercial corn grain and silage hybrids available in Pennsylvania. The corn hybrid evaluation program provides farmers, seed corn companies and university personnel with information on the relative performance of corn hybrids gorwn under Pennsylvania conditions. It should be used to supplement other sources of information, such as seed industry performance tests, other independent testing data, and on-farm performance records, when making hybrid selection decisions.</t>
  </si>
  <si>
    <t xml:space="preserve">User Instructions: </t>
  </si>
  <si>
    <t xml:space="preserve">The "Background" tab provides information specific to each trial location. This information is useful to evaluate selected hybrids on your farm under your growing conditions and practices. The "Table" tab contains all the data needed to make a final determination of the proper hybrids for your operation. The first factor to consider when using this report is hybrid maturity. Moisture or dry matter is a good indicator of hybrid maturity. Hybrids with lower moisture or high dry matter are generally adapted to shorter season environments. Identify hybrids in the list that you know are adapted to your area. Then, select hybrids based on the qualities you are looking for on your operation. For grain, high yielding hybrids should be selected based on moisture and maturity. Silage has many quality factors that will vary from farm to farm. Dry matter is a good place to start when selecting a silage hybrid, but working with a nutritionist will help determine what forage qualities will be best for your operation. We do not recommend using data from a single site, even if it is close to your farm, to make hybrid selection choices. It is best to use data averaged over multiple locations. The last tab "Trait Key" contains all the commercial designation of individual traits. The "Table" tab will provide the company specific nomenclature, but the "Trait Key" will give a more in depth explanation of these traits. </t>
  </si>
  <si>
    <t xml:space="preserve">References: </t>
  </si>
  <si>
    <t>Acknowledgement of Risk:</t>
  </si>
  <si>
    <t>This tool is provided for general informational purposes only and The Pennsylvania State University shall have no liability whatsoever for the use of or reliance on this tool.</t>
  </si>
  <si>
    <t>Ash</t>
  </si>
  <si>
    <t>Conventional</t>
  </si>
  <si>
    <t>Pop.</t>
  </si>
  <si>
    <t>CEW</t>
  </si>
  <si>
    <t xml:space="preserve">Site: </t>
  </si>
  <si>
    <t>%DM</t>
  </si>
  <si>
    <t>LSD(0.1)</t>
  </si>
  <si>
    <t>CV%</t>
  </si>
  <si>
    <t>Overall Mean</t>
  </si>
  <si>
    <t>OMD</t>
  </si>
  <si>
    <t>TFA</t>
  </si>
  <si>
    <t>IVSD</t>
  </si>
  <si>
    <t>The OMD Index</t>
  </si>
  <si>
    <t>How is the OMD Index Used?</t>
  </si>
  <si>
    <t>Conclusion</t>
  </si>
  <si>
    <r>
      <rPr>
        <b/>
        <sz val="12"/>
        <rFont val="Calibri"/>
        <family val="2"/>
        <scheme val="minor"/>
      </rPr>
      <t>Use of OMDI:</t>
    </r>
    <r>
      <rPr>
        <b/>
        <sz val="11"/>
        <rFont val="Calibri"/>
        <family val="2"/>
        <scheme val="minor"/>
      </rPr>
      <t xml:space="preserve"> </t>
    </r>
    <r>
      <rPr>
        <sz val="11"/>
        <rFont val="Calibri"/>
        <family val="2"/>
        <scheme val="minor"/>
      </rPr>
      <t xml:space="preserve">The OMD index is intended to represent the digestible portion of silage dry matter and is based on chemical analyses. OMD does not represent the absolute digestibility of silage organic matter, but it is representative of the potentially digestible </t>
    </r>
    <r>
      <rPr>
        <sz val="12"/>
        <rFont val="Calibri"/>
        <family val="2"/>
        <scheme val="minor"/>
      </rPr>
      <t xml:space="preserve">organic matter and can be used when comparing silage hybrids. </t>
    </r>
    <r>
      <rPr>
        <b/>
        <i/>
        <sz val="12"/>
        <rFont val="Calibri"/>
        <family val="2"/>
        <scheme val="minor"/>
      </rPr>
      <t>Simply put, the higher the OMD value, the higher the overall expected digestibility of the silage. </t>
    </r>
    <r>
      <rPr>
        <sz val="12"/>
        <rFont val="Calibri"/>
        <family val="2"/>
        <scheme val="minor"/>
      </rPr>
      <t xml:space="preserve"> OMD reflects the digestibility of key nutrients within the entire plant.  Producers without carryover of silage should consider the interaction of OMD and DOM (digestible organic matter yield per acre) as yield of digestible organic matter will be equally as relevant as OMD.</t>
    </r>
  </si>
  <si>
    <t>Organic matter digestibility is not a new measure. For years, researchers and nutritionists have used digestibility estimates to formulate rations for dairy cattle. Today, integrating these data is a useful practice to gauge silage value and match hybrid to farm needs. Put simply, OMD measures whole plant digestibility.  Emphasis is on digestibility of all main nutrients.  In the end, we hope OMD serves to facilitate discussion among producer, seed consultant, and dairy nutritionist as to which hybrids offer the best nutrient value for dairy cows.</t>
  </si>
  <si>
    <r>
      <t>Traits</t>
    </r>
    <r>
      <rPr>
        <b/>
        <vertAlign val="superscript"/>
        <sz val="11"/>
        <color theme="1"/>
        <rFont val="Calibri"/>
        <family val="2"/>
        <scheme val="minor"/>
      </rPr>
      <t>1</t>
    </r>
  </si>
  <si>
    <t>Relative Maturity</t>
  </si>
  <si>
    <t>Dry Matter</t>
  </si>
  <si>
    <r>
      <t>NIRS</t>
    </r>
    <r>
      <rPr>
        <b/>
        <vertAlign val="superscript"/>
        <sz val="11"/>
        <color theme="1"/>
        <rFont val="Calibri"/>
        <family val="2"/>
        <scheme val="minor"/>
      </rPr>
      <t>3</t>
    </r>
  </si>
  <si>
    <t>OM Yield</t>
  </si>
  <si>
    <t>DOM Yield</t>
  </si>
  <si>
    <t>Crude Protein</t>
  </si>
  <si>
    <t>NDFD  30</t>
  </si>
  <si>
    <t>Plants/ac</t>
  </si>
  <si>
    <r>
      <t>%</t>
    </r>
    <r>
      <rPr>
        <b/>
        <vertAlign val="superscript"/>
        <sz val="10"/>
        <color theme="1"/>
        <rFont val="Calibri"/>
        <family val="2"/>
        <scheme val="minor"/>
      </rPr>
      <t>2</t>
    </r>
  </si>
  <si>
    <r>
      <t>tons/ac</t>
    </r>
    <r>
      <rPr>
        <b/>
        <vertAlign val="superscript"/>
        <sz val="10"/>
        <rFont val="Calibri"/>
        <family val="2"/>
        <scheme val="minor"/>
      </rPr>
      <t>8</t>
    </r>
  </si>
  <si>
    <r>
      <t>%</t>
    </r>
    <r>
      <rPr>
        <b/>
        <vertAlign val="superscript"/>
        <sz val="10"/>
        <color theme="1"/>
        <rFont val="Calibri"/>
        <family val="2"/>
        <scheme val="minor"/>
      </rPr>
      <t>10</t>
    </r>
  </si>
  <si>
    <r>
      <rPr>
        <b/>
        <vertAlign val="superscript"/>
        <sz val="11"/>
        <color theme="1"/>
        <rFont val="Calibri"/>
        <family val="2"/>
        <scheme val="minor"/>
      </rPr>
      <t>1</t>
    </r>
    <r>
      <rPr>
        <b/>
        <sz val="11"/>
        <color theme="1"/>
        <rFont val="Calibri"/>
        <family val="2"/>
        <scheme val="minor"/>
      </rPr>
      <t xml:space="preserve"> Traits: </t>
    </r>
    <r>
      <rPr>
        <sz val="11"/>
        <color theme="1"/>
        <rFont val="Calibri"/>
        <family val="2"/>
        <scheme val="minor"/>
      </rPr>
      <t xml:space="preserve">See tab " Trait Key" for individual trait designation. </t>
    </r>
  </si>
  <si>
    <r>
      <rPr>
        <b/>
        <vertAlign val="superscript"/>
        <sz val="11"/>
        <color theme="1"/>
        <rFont val="Calibri"/>
        <family val="2"/>
        <scheme val="minor"/>
      </rPr>
      <t xml:space="preserve">3 </t>
    </r>
    <r>
      <rPr>
        <b/>
        <sz val="11"/>
        <color theme="1"/>
        <rFont val="Calibri"/>
        <family val="2"/>
        <scheme val="minor"/>
      </rPr>
      <t>NIRS</t>
    </r>
    <r>
      <rPr>
        <sz val="11"/>
        <color theme="1"/>
        <rFont val="Calibri"/>
        <family val="2"/>
        <scheme val="minor"/>
      </rPr>
      <t>: Near Infrared Spectroscopy</t>
    </r>
  </si>
  <si>
    <r>
      <rPr>
        <b/>
        <vertAlign val="superscript"/>
        <sz val="11"/>
        <color rgb="FF000000"/>
        <rFont val="Calibri"/>
        <family val="2"/>
        <scheme val="minor"/>
      </rPr>
      <t xml:space="preserve">6 </t>
    </r>
    <r>
      <rPr>
        <b/>
        <sz val="11"/>
        <color rgb="FF000000"/>
        <rFont val="Calibri"/>
        <family val="2"/>
        <scheme val="minor"/>
      </rPr>
      <t xml:space="preserve">IVSD: </t>
    </r>
    <r>
      <rPr>
        <sz val="11"/>
        <color rgb="FF000000"/>
        <rFont val="Calibri"/>
        <family val="2"/>
        <scheme val="minor"/>
      </rPr>
      <t xml:space="preserve">Starch digestibiliy (% of starch) is analyzed by an in vitro wet chemistry method on samples ground through a 1-mm screen and incubated for 4 hours (IVSD). </t>
    </r>
  </si>
  <si>
    <r>
      <rPr>
        <b/>
        <vertAlign val="superscript"/>
        <sz val="11"/>
        <rFont val="Calibri"/>
        <family val="2"/>
        <scheme val="minor"/>
      </rPr>
      <t xml:space="preserve">10 </t>
    </r>
    <r>
      <rPr>
        <b/>
        <sz val="11"/>
        <rFont val="Calibri"/>
        <family val="2"/>
        <scheme val="minor"/>
      </rPr>
      <t xml:space="preserve">OMD: Organic Matter Digestibility - </t>
    </r>
    <r>
      <rPr>
        <sz val="11"/>
        <rFont val="Calibri"/>
        <family val="2"/>
        <scheme val="minor"/>
      </rPr>
      <t xml:space="preserve">Please see "OMD Story" tab for information on how to use this column
</t>
    </r>
  </si>
  <si>
    <r>
      <rPr>
        <b/>
        <sz val="11"/>
        <color rgb="FF000000"/>
        <rFont val="Calibri"/>
        <family val="2"/>
      </rPr>
      <t xml:space="preserve">NS </t>
    </r>
    <r>
      <rPr>
        <sz val="11"/>
        <color rgb="FF000000"/>
        <rFont val="Calibri"/>
        <family val="2"/>
      </rPr>
      <t>= Not Significant</t>
    </r>
  </si>
  <si>
    <t>Dayton Spackman</t>
  </si>
  <si>
    <t>djs5487@gmail.com</t>
  </si>
  <si>
    <r>
      <rPr>
        <b/>
        <sz val="11"/>
        <rFont val="Calibri"/>
        <family val="2"/>
        <scheme val="minor"/>
      </rPr>
      <t>Notes:</t>
    </r>
    <r>
      <rPr>
        <sz val="11"/>
        <rFont val="Calibri"/>
        <family val="2"/>
        <scheme val="minor"/>
      </rPr>
      <t xml:space="preserve"> SEE BACKGROUND TAB</t>
    </r>
  </si>
  <si>
    <t>Precip. In.</t>
  </si>
  <si>
    <t>http://climatesmartfarming.org/tools/csf-growing-degree-day-calculator/</t>
  </si>
  <si>
    <t>NDFom</t>
  </si>
  <si>
    <t>uNDF 240 hr</t>
  </si>
  <si>
    <t>Herbicides             pre-</t>
  </si>
  <si>
    <r>
      <t>FDMS</t>
    </r>
    <r>
      <rPr>
        <b/>
        <vertAlign val="superscript"/>
        <sz val="11"/>
        <color theme="1"/>
        <rFont val="Calibri"/>
        <family val="2"/>
        <scheme val="minor"/>
      </rPr>
      <t>4</t>
    </r>
  </si>
  <si>
    <r>
      <t>WC</t>
    </r>
    <r>
      <rPr>
        <b/>
        <vertAlign val="superscript"/>
        <sz val="11"/>
        <color theme="1"/>
        <rFont val="Calibri"/>
        <family val="2"/>
        <scheme val="minor"/>
      </rPr>
      <t>5</t>
    </r>
  </si>
  <si>
    <t>Fresh Yield</t>
  </si>
  <si>
    <t>%NDF</t>
  </si>
  <si>
    <r>
      <t>%Starch</t>
    </r>
    <r>
      <rPr>
        <b/>
        <vertAlign val="superscript"/>
        <sz val="10"/>
        <color theme="1"/>
        <rFont val="Calibri"/>
        <family val="2"/>
        <scheme val="minor"/>
      </rPr>
      <t>6</t>
    </r>
  </si>
  <si>
    <r>
      <t>tons/ac</t>
    </r>
    <r>
      <rPr>
        <b/>
        <vertAlign val="superscript"/>
        <sz val="10"/>
        <rFont val="Calibri"/>
        <family val="2"/>
        <scheme val="minor"/>
      </rPr>
      <t>7</t>
    </r>
  </si>
  <si>
    <r>
      <t>tons/ac</t>
    </r>
    <r>
      <rPr>
        <b/>
        <vertAlign val="superscript"/>
        <sz val="10"/>
        <color theme="1"/>
        <rFont val="Calibri"/>
        <family val="2"/>
        <scheme val="minor"/>
      </rPr>
      <t>9</t>
    </r>
  </si>
  <si>
    <t>Growmark FS</t>
  </si>
  <si>
    <t>Revere Seed</t>
  </si>
  <si>
    <t>Hubner</t>
  </si>
  <si>
    <t>Channel</t>
  </si>
  <si>
    <t>Dekalb</t>
  </si>
  <si>
    <t>Chemgro</t>
  </si>
  <si>
    <t>DKC61-80RIB</t>
  </si>
  <si>
    <t>Seed Consultants</t>
  </si>
  <si>
    <t>Kings Agriseeds</t>
  </si>
  <si>
    <t>DKC61-40RIB</t>
  </si>
  <si>
    <t>Pioneer</t>
  </si>
  <si>
    <r>
      <rPr>
        <b/>
        <vertAlign val="superscript"/>
        <sz val="11"/>
        <color theme="1"/>
        <rFont val="Calibri"/>
        <family val="2"/>
        <scheme val="minor"/>
      </rPr>
      <t xml:space="preserve">2 </t>
    </r>
    <r>
      <rPr>
        <b/>
        <sz val="11"/>
        <color theme="1"/>
        <rFont val="Calibri"/>
        <family val="2"/>
        <scheme val="minor"/>
      </rPr>
      <t xml:space="preserve">Dry Matter: </t>
    </r>
    <r>
      <rPr>
        <sz val="11"/>
        <color theme="1"/>
        <rFont val="Calibri"/>
        <family val="2"/>
        <scheme val="minor"/>
      </rPr>
      <t xml:space="preserve">Tables are sorted by dry matter. </t>
    </r>
    <r>
      <rPr>
        <i/>
        <u/>
        <sz val="11"/>
        <color theme="1"/>
        <rFont val="Calibri"/>
        <family val="2"/>
        <scheme val="minor"/>
      </rPr>
      <t>Avoid making comparisons with hybrids that differ significantly in dry matter.</t>
    </r>
  </si>
  <si>
    <r>
      <rPr>
        <b/>
        <vertAlign val="superscript"/>
        <sz val="11"/>
        <rFont val="Calibri"/>
        <family val="2"/>
        <scheme val="minor"/>
      </rPr>
      <t xml:space="preserve">4 </t>
    </r>
    <r>
      <rPr>
        <b/>
        <sz val="11"/>
        <rFont val="Calibri"/>
        <family val="2"/>
        <scheme val="minor"/>
      </rPr>
      <t xml:space="preserve">FDMS: </t>
    </r>
    <r>
      <rPr>
        <sz val="11"/>
        <rFont val="Calibri"/>
        <family val="2"/>
        <scheme val="minor"/>
      </rPr>
      <t>In 2022 Cumberland Valley Analytical Services introduced a new in vitro fiber digestibility system, called Feed Degradation Modeling System (FDMS), to predict NDFD for all major forage classes, including fresh corn silage. We determined the relationship between FDMS NDFD30 and wet chemistry NDFD30 was strong enough to use FDMS NDFD30, and avoid the extra charge for wet chemistry NDFD30.  Hence, FDMS NDFD30 will be used to calculate OMD</t>
    </r>
  </si>
  <si>
    <r>
      <rPr>
        <b/>
        <vertAlign val="superscript"/>
        <sz val="11"/>
        <rFont val="Calibri"/>
        <family val="2"/>
        <scheme val="minor"/>
      </rPr>
      <t>5</t>
    </r>
    <r>
      <rPr>
        <sz val="11"/>
        <rFont val="Calibri"/>
        <family val="2"/>
        <scheme val="minor"/>
      </rPr>
      <t xml:space="preserve"> </t>
    </r>
    <r>
      <rPr>
        <b/>
        <sz val="11"/>
        <rFont val="Calibri"/>
        <family val="2"/>
        <scheme val="minor"/>
      </rPr>
      <t>WC</t>
    </r>
    <r>
      <rPr>
        <sz val="11"/>
        <rFont val="Calibri"/>
        <family val="2"/>
        <scheme val="minor"/>
      </rPr>
      <t>: Wet Chemistry</t>
    </r>
  </si>
  <si>
    <r>
      <rPr>
        <b/>
        <vertAlign val="superscript"/>
        <sz val="11"/>
        <rFont val="Calibri"/>
        <family val="2"/>
        <scheme val="minor"/>
      </rPr>
      <t>7</t>
    </r>
    <r>
      <rPr>
        <vertAlign val="superscript"/>
        <sz val="11"/>
        <rFont val="Calibri"/>
        <family val="2"/>
        <scheme val="minor"/>
      </rPr>
      <t xml:space="preserve"> </t>
    </r>
    <r>
      <rPr>
        <b/>
        <sz val="11"/>
        <rFont val="Calibri"/>
        <family val="2"/>
        <scheme val="minor"/>
      </rPr>
      <t>Fresh Yield:</t>
    </r>
    <r>
      <rPr>
        <b/>
        <vertAlign val="superscript"/>
        <sz val="11"/>
        <rFont val="Calibri"/>
        <family val="2"/>
        <scheme val="minor"/>
      </rPr>
      <t xml:space="preserve"> </t>
    </r>
    <r>
      <rPr>
        <sz val="11"/>
        <rFont val="Calibri"/>
        <family val="2"/>
        <scheme val="minor"/>
      </rPr>
      <t>Silage yields are expressed on a 35 percent DM basis; all other parameters are expressed on a dry matter basis.</t>
    </r>
  </si>
  <si>
    <r>
      <rPr>
        <b/>
        <vertAlign val="superscript"/>
        <sz val="11"/>
        <rFont val="Calibri"/>
        <family val="2"/>
        <scheme val="minor"/>
      </rPr>
      <t xml:space="preserve">9 </t>
    </r>
    <r>
      <rPr>
        <b/>
        <sz val="11"/>
        <rFont val="Calibri"/>
        <family val="2"/>
        <scheme val="minor"/>
      </rPr>
      <t xml:space="preserve">DOM Yield: </t>
    </r>
    <r>
      <rPr>
        <sz val="11"/>
        <rFont val="Calibri"/>
        <family val="2"/>
        <scheme val="minor"/>
      </rPr>
      <t>Yield of digestible organic matter.</t>
    </r>
  </si>
  <si>
    <t>WCR</t>
  </si>
  <si>
    <t>The digestibility of nutrients in corn silage is paramount when determining nutritional value. Starch and NDF are responsible for much of the digestible energy in corn silage. In order to give dairy producers and nutritionist a tool to evaluate corn silage hybrids, we developed a new digestibility index, called the Organic Matter Digestibility Index (OMDI or just OMD), and is based on digestibility of protein, fat, NDF, and starch.  The sum of which makes up approximately 86-88% of the organic matter in corn silage.</t>
  </si>
  <si>
    <t>The OMD index represents the digestible portion of silage organic matter and is based on chemical analyses only. It does not predict dry matter intake or milk production, although numerous studies clearly show that digestibility of forage organic matter is directly related to lactation performance of dairy cows. The OMD index does not represent the absolute digestibility of silage organic matter, as this can be reliably determined only in experiments with live animals.  But, OMD is representative of the potentially digestible organic matter of the whole plant and can be used to compare silage hybrids. Furthermore, simulation analyses using the Cornell Net Carbohydrate and Protein System (CNCPS v. 6.55; Cornell University, Ithaca, NY) show that OMD correlates reasonably well with model-predicted milk production of dairy cows fed a standard diet containing approx. 40% corn silage (dry matter basis).</t>
  </si>
  <si>
    <t xml:space="preserve">Feeding value of corn silage is mostly associated with digestibility of NDF or starch.  A long-standing goal of PDMP is to create a single measure of silage nutritive value using several variables associated with digestibility.  Traditional variables, crude protein (accounted for fiber-bound nitrogen), NDF, starch, lignin, and fat, are combined with digestibility determinations for NDF (FDMS NDFD30*) and starch (IVSD; 4-hour, 1-mm grind).  Once combined, these digestibility coefficients sum to predict OMD. </t>
  </si>
  <si>
    <t>* FDMS: In 2022 Cumberland Valley Analytical Services introduced a new in vitro fiber digestibility system, called Feed Degradation Modeling System (FDMS), to predict NDFD for all major forage classes, including fresh corn silage. We determined the relationship between FDMS NDFD30 and wet chemistry NDFD30 was strong enough to use FDMS NDFD30, and avoid the extra charge for wet chemistry NDFD30.  Hence, FDMS NDFD30 will be used to calculate OMD.  Hence, FDMS NDFD30 = 100</t>
  </si>
  <si>
    <t>The OMD Index is calculated using the following equation: OMDI (%) = {[(crude protein – NDFCP) × 0.89] + (total fatty acids × 0.75) + (starch × IVSD ÷ 100) + [(FDMS NDFom - lignin) × FDMS NDFD30 ÷ 100)]} ÷ [(crude protein – NDFCP) + total fatty acids + starch + (aNDFom – lignin)] × 100.</t>
  </si>
  <si>
    <t>Where: OMDI (%) is Organic Matter Digestibility Index; crude protein, total fatty acids, starch, NDFCP (NDF-bound crude protein), aNDFom (ash-free basis, amylase-treated NDF), and lignin (ash-free) are expressed as % of corn silage dry matter; 0.89 is assumed (based on literature data) coefficient of digestibility of silage crude protein; 0.75 is assumed (based on literature data) coefficient of digestibility of silage total fatty acids; IVSD is starch digestibility (by wet chemistry at 4-hour and sample ground through a 1-mm sieve) expressed as % of starch; and FDMS NDFD30.</t>
  </si>
  <si>
    <t>NS</t>
  </si>
  <si>
    <t>FS 5115X RIB</t>
  </si>
  <si>
    <t>0518 VT2PRIB</t>
  </si>
  <si>
    <t>FS 6017V RIB</t>
  </si>
  <si>
    <t>H6390RCSS</t>
  </si>
  <si>
    <t>SC1042Q</t>
  </si>
  <si>
    <t>DKC59-81RIB</t>
  </si>
  <si>
    <t>FS 6121X RIB</t>
  </si>
  <si>
    <t>SC1093AM</t>
  </si>
  <si>
    <t>Medium maturity (100-110) day RM silage hybrids in Williamsburg, PA</t>
  </si>
  <si>
    <r>
      <rPr>
        <b/>
        <sz val="11"/>
        <rFont val="Calibri"/>
        <family val="2"/>
        <scheme val="minor"/>
      </rPr>
      <t>Cooperator:</t>
    </r>
    <r>
      <rPr>
        <sz val="11"/>
        <rFont val="Calibri"/>
        <family val="2"/>
        <scheme val="minor"/>
      </rPr>
      <t xml:space="preserve"> Penn England Farms</t>
    </r>
  </si>
  <si>
    <t xml:space="preserve">Williamsburg, PA </t>
  </si>
  <si>
    <t>Penn England Farms</t>
  </si>
  <si>
    <t>This report is prepared by: Alex Hristov (PSU Animal Sciences), Sergio Francisco (PSU Animal Sciences), Chris Canale (Cargill), Hanna Wells(PSU Plant Science), Dayton Spackman (PSU Plant Science), Charlie White (PSU Plant Science)</t>
  </si>
  <si>
    <t>This site had good emergence, good weed control and fertility. Insect pressure was minimal. There was some gray leaf spot at harvest, but it was minimal and not yield limiting.</t>
  </si>
  <si>
    <t>May 19-31</t>
  </si>
  <si>
    <t>June</t>
  </si>
  <si>
    <t>July</t>
  </si>
  <si>
    <t>August</t>
  </si>
  <si>
    <t>September 1-19</t>
  </si>
  <si>
    <t>Penn State/PDMP Corn Silage Hybrid Testing Program 2023</t>
  </si>
  <si>
    <t>Handy BT Trait Table - https://www.texasinsects.org/uploads/4/9/3/0/49304017/bttraittable_feb_2023.pdf</t>
  </si>
  <si>
    <t>Trait ID #</t>
  </si>
  <si>
    <t>Trait packages, listed A-Z
= former name if applicable</t>
  </si>
  <si>
    <t>Bag-Tag code</t>
  </si>
  <si>
    <r>
      <t xml:space="preserve">Toxins in package**** Font type denotes target </t>
    </r>
    <r>
      <rPr>
        <sz val="11"/>
        <color theme="1"/>
        <rFont val="Calibri"/>
        <family val="2"/>
        <scheme val="minor"/>
      </rPr>
      <t xml:space="preserve"> Caterpillar or</t>
    </r>
    <r>
      <rPr>
        <i/>
        <sz val="11"/>
        <color theme="1"/>
        <rFont val="Calibri"/>
        <family val="2"/>
        <scheme val="minor"/>
      </rPr>
      <t xml:space="preserve"> rootworm</t>
    </r>
  </si>
  <si>
    <t>BCW</t>
  </si>
  <si>
    <t>ECB</t>
  </si>
  <si>
    <t>FAW</t>
  </si>
  <si>
    <t>SB</t>
  </si>
  <si>
    <t>SCB</t>
  </si>
  <si>
    <t>SWCB</t>
  </si>
  <si>
    <t>TAW</t>
  </si>
  <si>
    <t>WBC</t>
  </si>
  <si>
    <t>CRW</t>
  </si>
  <si>
    <t>Resistance cases for all Bts in package</t>
  </si>
  <si>
    <t>Non-Bt refuge, cornbelt</t>
  </si>
  <si>
    <t>Herbicide tolerance</t>
  </si>
  <si>
    <t>AcreMax</t>
  </si>
  <si>
    <t>AM</t>
  </si>
  <si>
    <t>Cry1Ab - Cry1F</t>
  </si>
  <si>
    <t>x</t>
  </si>
  <si>
    <t>CEW  FAW  WBC</t>
  </si>
  <si>
    <t>5% in bag</t>
  </si>
  <si>
    <t>GLY    LL</t>
  </si>
  <si>
    <t>AcreMax CRW</t>
  </si>
  <si>
    <t>AMRW</t>
  </si>
  <si>
    <t>Cry34Ab1 - Cry35Ab1</t>
  </si>
  <si>
    <t>NCR   WCR</t>
  </si>
  <si>
    <t>10% in bag</t>
  </si>
  <si>
    <t>AcreMax1</t>
  </si>
  <si>
    <t>AM1</t>
  </si>
  <si>
    <r>
      <t xml:space="preserve">Cry1F - </t>
    </r>
    <r>
      <rPr>
        <i/>
        <sz val="11"/>
        <color rgb="FF000000"/>
        <rFont val="Calibri"/>
        <family val="2"/>
      </rPr>
      <t>Cry34Ab1 - Cry35Ab1</t>
    </r>
  </si>
  <si>
    <t>ECB    FAW  NCR  SWCB  WBC WCR</t>
  </si>
  <si>
    <t>10% in bag 20% ECB</t>
  </si>
  <si>
    <t>AcreMax Leptra</t>
  </si>
  <si>
    <t>AML</t>
  </si>
  <si>
    <t>Cry1Ab - Cry1F - Vip3A</t>
  </si>
  <si>
    <t>AcreMax TRIsect</t>
  </si>
  <si>
    <t>AMT</t>
  </si>
  <si>
    <r>
      <t xml:space="preserve">Cry1Ab - Cry1F - </t>
    </r>
    <r>
      <rPr>
        <i/>
        <sz val="11"/>
        <color rgb="FF000000"/>
        <rFont val="Calibri"/>
        <family val="2"/>
      </rPr>
      <t>mCry3A</t>
    </r>
  </si>
  <si>
    <t>CEW  FAW  WBC  WCR</t>
  </si>
  <si>
    <t>AcreMax Xtra</t>
  </si>
  <si>
    <t>AMX</t>
  </si>
  <si>
    <r>
      <t xml:space="preserve">Cry1Ab - Cry1F - </t>
    </r>
    <r>
      <rPr>
        <i/>
        <sz val="11"/>
        <color rgb="FF000000"/>
        <rFont val="Calibri"/>
        <family val="2"/>
      </rPr>
      <t>Cry34Ab1 - Cry35Ab1</t>
    </r>
  </si>
  <si>
    <t>CEW  FAW  NCR WBC WCR</t>
  </si>
  <si>
    <t>AcreMax Xtreme</t>
  </si>
  <si>
    <t>AMXT</t>
  </si>
  <si>
    <r>
      <t xml:space="preserve">Cry1Ab - Cry1F - </t>
    </r>
    <r>
      <rPr>
        <i/>
        <sz val="11"/>
        <color rgb="FF000000"/>
        <rFont val="Calibri"/>
        <family val="2"/>
      </rPr>
      <t>Cry34Ab1 - Cry35Ab1 - mCry3A</t>
    </r>
  </si>
  <si>
    <t>Agrisure  3010</t>
  </si>
  <si>
    <t>Agrisure  3000 GT &amp; 3011A</t>
  </si>
  <si>
    <t>3000GT 3011A</t>
  </si>
  <si>
    <r>
      <t xml:space="preserve">Cry1Ab - </t>
    </r>
    <r>
      <rPr>
        <i/>
        <sz val="11"/>
        <color rgb="FF000000"/>
        <rFont val="Calibri"/>
        <family val="2"/>
      </rPr>
      <t>mCry3A</t>
    </r>
  </si>
  <si>
    <t>CEW   WCR</t>
  </si>
  <si>
    <t>Agrisure Above = Agrisure 3120EZ</t>
  </si>
  <si>
    <t>AA</t>
  </si>
  <si>
    <t xml:space="preserve">Cry1Ab - Cry1F   </t>
  </si>
  <si>
    <t>GLY                        LL - check bag</t>
  </si>
  <si>
    <t xml:space="preserve">Agrisure Total = Agrisure 3122EZ       </t>
  </si>
  <si>
    <t>AT</t>
  </si>
  <si>
    <t>Cry1Ab - Vip3A</t>
  </si>
  <si>
    <r>
      <t xml:space="preserve">Cry1Ab - Vip3A - </t>
    </r>
    <r>
      <rPr>
        <i/>
        <sz val="11"/>
        <color rgb="FF000000"/>
        <rFont val="Calibri"/>
        <family val="2"/>
      </rPr>
      <t>mCry3A</t>
    </r>
  </si>
  <si>
    <t>Duracade = AgrisureDuracade 5122EZ</t>
  </si>
  <si>
    <t>D</t>
  </si>
  <si>
    <r>
      <t xml:space="preserve">Cry1Ab - Cry1F - </t>
    </r>
    <r>
      <rPr>
        <i/>
        <sz val="11"/>
        <color rgb="FF000000"/>
        <rFont val="Calibri"/>
        <family val="2"/>
      </rPr>
      <t>eCry3.1Ab - mCry3A</t>
    </r>
  </si>
  <si>
    <t>Duracade Viptera = AgrisureDuracade 5222EZ</t>
  </si>
  <si>
    <t>DV</t>
  </si>
  <si>
    <r>
      <t>Cry1Ab - Cry1F - Vip3A -</t>
    </r>
    <r>
      <rPr>
        <i/>
        <sz val="11"/>
        <color rgb="FF000000"/>
        <rFont val="Calibri"/>
        <family val="2"/>
      </rPr>
      <t xml:space="preserve"> eCry3.1Ab - mCry3A</t>
    </r>
  </si>
  <si>
    <t>Duracade Viptera Z3 = AgrisureDuracade 5332EZ</t>
  </si>
  <si>
    <t>DVZ</t>
  </si>
  <si>
    <r>
      <t xml:space="preserve">Cry1Ab - Cry1A.105 - Cry2Ab2 - Vip3A  </t>
    </r>
    <r>
      <rPr>
        <i/>
        <sz val="11"/>
        <color rgb="FF000000"/>
        <rFont val="Calibri"/>
        <family val="2"/>
      </rPr>
      <t>- eCry3.1Ab - mCry3A</t>
    </r>
  </si>
  <si>
    <t>Herculex  I</t>
  </si>
  <si>
    <t>HXI</t>
  </si>
  <si>
    <t>ECB   FAW  SWCB  WBC</t>
  </si>
  <si>
    <t>Herculex RW</t>
  </si>
  <si>
    <t>HXRW</t>
  </si>
  <si>
    <t>Herculex XTRA</t>
  </si>
  <si>
    <t>HXX</t>
  </si>
  <si>
    <t>ECB   FAW  NCR SWCB  WBC WCR</t>
  </si>
  <si>
    <t>Intrasect</t>
  </si>
  <si>
    <t>YHR</t>
  </si>
  <si>
    <t>Intrasect TRIsect</t>
  </si>
  <si>
    <t>CYHR</t>
  </si>
  <si>
    <t>Intrasect Xtra</t>
  </si>
  <si>
    <t>YXR</t>
  </si>
  <si>
    <t>CEW  FAW NCR WBC WCR</t>
  </si>
  <si>
    <t>Intrasect Xtreme</t>
  </si>
  <si>
    <t>CYXR</t>
  </si>
  <si>
    <r>
      <t>Cry1Ab - Cry1F -</t>
    </r>
    <r>
      <rPr>
        <i/>
        <sz val="11"/>
        <color rgb="FF000000"/>
        <rFont val="Calibri"/>
        <family val="2"/>
      </rPr>
      <t xml:space="preserve"> Cry34Ab1 - Cry35Ab1  - mCry3A</t>
    </r>
  </si>
  <si>
    <t>Leptra</t>
  </si>
  <si>
    <t>VYHR</t>
  </si>
  <si>
    <t>Powercore</t>
  </si>
  <si>
    <r>
      <t>PW</t>
    </r>
    <r>
      <rPr>
        <vertAlign val="superscript"/>
        <sz val="11"/>
        <color rgb="FF000000"/>
        <rFont val="Calibri"/>
        <family val="2"/>
      </rPr>
      <t xml:space="preserve"> </t>
    </r>
  </si>
  <si>
    <t>Cry1A.105 - Cry2Ab2 - Cry1F</t>
  </si>
  <si>
    <t>CEW  WBC</t>
  </si>
  <si>
    <t>Powercore Refuge Advanced</t>
  </si>
  <si>
    <t>PWRA</t>
  </si>
  <si>
    <t>Powercore Enlist Refuge Advanced</t>
  </si>
  <si>
    <t>PWE</t>
  </si>
  <si>
    <t>GLY    LL         2,4-D  fops</t>
  </si>
  <si>
    <t>QROME</t>
  </si>
  <si>
    <t>Q</t>
  </si>
  <si>
    <t>SmartStax</t>
  </si>
  <si>
    <t>SS, SX</t>
  </si>
  <si>
    <r>
      <t xml:space="preserve">Cry1A.105 - Cry2Ab2 - Cry1F - </t>
    </r>
    <r>
      <rPr>
        <i/>
        <sz val="11"/>
        <color rgb="FF000000"/>
        <rFont val="Calibri"/>
        <family val="2"/>
      </rPr>
      <t>Cry3Bb1 - Cry34Ab1 - Cry35Ab1</t>
    </r>
  </si>
  <si>
    <t>CEW  NCR  WBC  WCR</t>
  </si>
  <si>
    <t>SmartStax Refuge Advanced</t>
  </si>
  <si>
    <t>SXRA</t>
  </si>
  <si>
    <t>SmartStax Enlist</t>
  </si>
  <si>
    <t>SSE</t>
  </si>
  <si>
    <t>SmartStax RIB Complete</t>
  </si>
  <si>
    <t>SS           SSRIB</t>
  </si>
  <si>
    <t>SmartStax PRO Refuge Advanced</t>
  </si>
  <si>
    <t>SSPro</t>
  </si>
  <si>
    <r>
      <t xml:space="preserve">Cry1A.105 - Cry2Ab2 - Cry1F- </t>
    </r>
    <r>
      <rPr>
        <i/>
        <sz val="11"/>
        <color rgb="FF000000"/>
        <rFont val="Calibri"/>
        <family val="2"/>
      </rPr>
      <t>Cry3Bb1 - Cry34Ab1 -Cry35Ab1 - dvSnf7</t>
    </r>
  </si>
  <si>
    <t>SmartStax PRO Enlist Refuge Advanced</t>
  </si>
  <si>
    <r>
      <t xml:space="preserve">Cry1A.105 - Cry2Ab2 - Cry1F- </t>
    </r>
    <r>
      <rPr>
        <i/>
        <sz val="11"/>
        <color rgb="FF000000"/>
        <rFont val="Calibri"/>
        <family val="2"/>
      </rPr>
      <t>Cry3Bb1 - Cry34Ab1 - Cry35Ab1  - dvSnf7</t>
    </r>
  </si>
  <si>
    <t>SmartStax PRO with RNAi Technology</t>
  </si>
  <si>
    <t>SSPRORIB</t>
  </si>
  <si>
    <t>Trecepta</t>
  </si>
  <si>
    <t>TRE,TRC</t>
  </si>
  <si>
    <t>Cry1A.105 - Cry2Ab2 - Vip3A</t>
  </si>
  <si>
    <t>GLY</t>
  </si>
  <si>
    <r>
      <t>Trecepta RIB Complete</t>
    </r>
    <r>
      <rPr>
        <vertAlign val="superscript"/>
        <sz val="11"/>
        <color rgb="FF000000"/>
        <rFont val="Calibri"/>
        <family val="2"/>
      </rPr>
      <t xml:space="preserve">   </t>
    </r>
  </si>
  <si>
    <t>TRERIB TRCRIB</t>
  </si>
  <si>
    <t>TRIsect</t>
  </si>
  <si>
    <t>CHR</t>
  </si>
  <si>
    <r>
      <t xml:space="preserve">Cry1F - </t>
    </r>
    <r>
      <rPr>
        <i/>
        <sz val="11"/>
        <color rgb="FF000000"/>
        <rFont val="Calibri"/>
        <family val="2"/>
      </rPr>
      <t>mCry3A</t>
    </r>
  </si>
  <si>
    <t>ECB FAW SWCB WBC WCR</t>
  </si>
  <si>
    <t>Viptera = AgrisureViptera 3220EZ</t>
  </si>
  <si>
    <t>V</t>
  </si>
  <si>
    <t>Viptera Z3 = AgrisureViptera 3330EZ</t>
  </si>
  <si>
    <t>VZ</t>
  </si>
  <si>
    <t>Cry1Ab - Cry1A.105 - Cry2Ab2 - Vip3A</t>
  </si>
  <si>
    <t>Vorceed Enlist</t>
  </si>
  <si>
    <r>
      <t xml:space="preserve">Cry1A.105 - Cry2Ab2 - Cry1F- </t>
    </r>
    <r>
      <rPr>
        <i/>
        <sz val="11"/>
        <color rgb="FF000000"/>
        <rFont val="Calibri"/>
        <family val="2"/>
      </rPr>
      <t>Cry3Bb1 - Cry34Ab1 - Cry35Ab1 - dvSnf7</t>
    </r>
  </si>
  <si>
    <t>CEW  NCR  WBC</t>
  </si>
  <si>
    <t xml:space="preserve">VT Double PRO                </t>
  </si>
  <si>
    <t>VT2P</t>
  </si>
  <si>
    <t>Cry1A.105 - Cry2Ab2  </t>
  </si>
  <si>
    <t>VT2PRO</t>
  </si>
  <si>
    <t>VT2P RIB Complete</t>
  </si>
  <si>
    <t>VT2PRIB</t>
  </si>
  <si>
    <t>VT TriplePRO</t>
  </si>
  <si>
    <t>VT3P</t>
  </si>
  <si>
    <r>
      <t xml:space="preserve">Cry1A.105 - Cry2Ab2 - </t>
    </r>
    <r>
      <rPr>
        <i/>
        <sz val="11"/>
        <color rgb="FF000000"/>
        <rFont val="Calibri"/>
        <family val="2"/>
      </rPr>
      <t>Cry3Bb1</t>
    </r>
  </si>
  <si>
    <t>CEW  NCR  WCR</t>
  </si>
  <si>
    <t>VT3P RIB Complete</t>
  </si>
  <si>
    <t>VT3PRIB</t>
  </si>
  <si>
    <t>VT4Pro w/RNAi Tech.</t>
  </si>
  <si>
    <t>VT4PRO</t>
  </si>
  <si>
    <r>
      <t xml:space="preserve">Cry1A.105 - Cry2Ab2 - Vip3A  - </t>
    </r>
    <r>
      <rPr>
        <i/>
        <sz val="11"/>
        <color rgb="FF000000"/>
        <rFont val="Calibri"/>
        <family val="2"/>
      </rPr>
      <t>Cry3Bb1 - dvSnf7</t>
    </r>
  </si>
  <si>
    <t>YieldGard Corn Borer</t>
  </si>
  <si>
    <t>YGCB</t>
  </si>
  <si>
    <t xml:space="preserve">CEW </t>
  </si>
  <si>
    <t>YieldGard Rootworm</t>
  </si>
  <si>
    <t>YGRW</t>
  </si>
  <si>
    <t>NCR  WCR</t>
  </si>
  <si>
    <t>VT3</t>
  </si>
  <si>
    <r>
      <t xml:space="preserve">Cry1Ab - </t>
    </r>
    <r>
      <rPr>
        <i/>
        <sz val="11"/>
        <color rgb="FF000000"/>
        <rFont val="Calibri"/>
        <family val="2"/>
      </rPr>
      <t>Cry3Bb1</t>
    </r>
  </si>
  <si>
    <t>RT 53T49-D2</t>
  </si>
  <si>
    <t>RT 55T79-D1</t>
  </si>
  <si>
    <t>H9953P</t>
  </si>
  <si>
    <t>H0475P</t>
  </si>
  <si>
    <t>6434PC</t>
  </si>
  <si>
    <t>Masters Choice</t>
  </si>
  <si>
    <t>MCT5375-AT</t>
  </si>
  <si>
    <t>RT 51T86-PC</t>
  </si>
  <si>
    <t>204-54SSPRIB</t>
  </si>
  <si>
    <t>Brevant</t>
  </si>
  <si>
    <t>B05C33Q</t>
  </si>
  <si>
    <t>99-105 day means</t>
  </si>
  <si>
    <t>Syngenta</t>
  </si>
  <si>
    <t>NK0696-D</t>
  </si>
  <si>
    <t>B08B37SXE</t>
  </si>
  <si>
    <t>Pine Creek Seed</t>
  </si>
  <si>
    <t>R6018DV</t>
  </si>
  <si>
    <t>H0881D</t>
  </si>
  <si>
    <t>Mid-Atlantic</t>
  </si>
  <si>
    <t>MA5083D</t>
  </si>
  <si>
    <t>P13476Q</t>
  </si>
  <si>
    <t>NK1040-AA</t>
  </si>
  <si>
    <t>B06F18Q</t>
  </si>
  <si>
    <t>SC1084AM</t>
  </si>
  <si>
    <t>FS 5722V RIB</t>
  </si>
  <si>
    <t>DKC108-64RIB</t>
  </si>
  <si>
    <t>7045G2Z</t>
  </si>
  <si>
    <t>0918 VT2PRIB</t>
  </si>
  <si>
    <t>P0817Q</t>
  </si>
  <si>
    <t>MA5103D</t>
  </si>
  <si>
    <t>B09F18Q</t>
  </si>
  <si>
    <t>106-111 day means</t>
  </si>
  <si>
    <r>
      <rPr>
        <b/>
        <vertAlign val="superscript"/>
        <sz val="11"/>
        <rFont val="Calibri"/>
        <family val="2"/>
        <scheme val="minor"/>
      </rPr>
      <t xml:space="preserve">8 </t>
    </r>
    <r>
      <rPr>
        <b/>
        <sz val="11"/>
        <rFont val="Calibri"/>
        <family val="2"/>
        <scheme val="minor"/>
      </rPr>
      <t>OM Yield:</t>
    </r>
    <r>
      <rPr>
        <sz val="11"/>
        <rFont val="Calibri"/>
        <family val="2"/>
        <scheme val="minor"/>
      </rPr>
      <t xml:space="preserve"> Silage yield (tons/ac) expressed on an organic matter (OM) basis.</t>
    </r>
  </si>
  <si>
    <t>Prepared by: Alex Hristov (PSU Animal Sciences), Sergio Francisco (PSU Animal Sciences), Chris Canale (Cargill), Hanna Wells(PSU Plant Science), Dayton Spackman (PSU Plant Science), Charlie White (PSU Plant Science)</t>
  </si>
  <si>
    <t>106-110 day hybrids</t>
  </si>
  <si>
    <t>99-105 day hybrids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</si>
</sst>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64" formatCode="0.0"/>
    <numFmt numFmtId="165" formatCode="[$-409]mmmm\ d\,\ yyyy;@"/>
  </numFmts>
  <fonts count="46" x14ac:knownFonts="1">
    <font>
      <sz val="11"/>
      <color theme="1"/>
      <name val="Calibri"/>
      <family val="2"/>
      <scheme val="minor"/>
    </font>
    <font>
      <sz val="10"/>
      <name val="Arial"/>
      <family val="2"/>
    </font>
    <font>
      <sz val="10"/>
      <name val="Arial"/>
      <family val="2"/>
    </font>
    <font>
      <sz val="10"/>
      <name val="Times New Roman"/>
      <family val="1"/>
    </font>
    <font>
      <u/>
      <sz val="11"/>
      <color theme="10"/>
      <name val="Calibri"/>
      <family val="2"/>
      <scheme val="minor"/>
    </font>
    <font>
      <b/>
      <sz val="11"/>
      <color theme="1"/>
      <name val="Calibri"/>
      <family val="2"/>
      <scheme val="minor"/>
    </font>
    <font>
      <sz val="12"/>
      <name val="Calibri"/>
      <family val="2"/>
      <scheme val="minor"/>
    </font>
    <font>
      <sz val="12"/>
      <color theme="1"/>
      <name val="Calibri"/>
      <family val="2"/>
      <scheme val="minor"/>
    </font>
    <font>
      <b/>
      <sz val="10"/>
      <color theme="1"/>
      <name val="Calibri"/>
      <family val="2"/>
      <scheme val="minor"/>
    </font>
    <font>
      <sz val="10"/>
      <color theme="1"/>
      <name val="Calibri"/>
      <family val="2"/>
      <scheme val="minor"/>
    </font>
    <font>
      <b/>
      <sz val="11"/>
      <name val="Calibri"/>
      <family val="2"/>
      <scheme val="minor"/>
    </font>
    <font>
      <sz val="11"/>
      <name val="Calibri"/>
      <family val="2"/>
      <scheme val="minor"/>
    </font>
    <font>
      <b/>
      <sz val="16"/>
      <color theme="1"/>
      <name val="Calibri"/>
      <family val="2"/>
      <scheme val="minor"/>
    </font>
    <font>
      <b/>
      <sz val="14"/>
      <color theme="1"/>
      <name val="Calibri"/>
      <family val="2"/>
      <scheme val="minor"/>
    </font>
    <font>
      <b/>
      <sz val="14"/>
      <name val="Calibri"/>
      <family val="2"/>
      <scheme val="minor"/>
    </font>
    <font>
      <sz val="11"/>
      <color rgb="FF000000"/>
      <name val="Calibri"/>
      <family val="2"/>
    </font>
    <font>
      <b/>
      <vertAlign val="superscript"/>
      <sz val="11"/>
      <name val="Calibri"/>
      <family val="2"/>
      <scheme val="minor"/>
    </font>
    <font>
      <b/>
      <vertAlign val="superscript"/>
      <sz val="11"/>
      <color theme="1"/>
      <name val="Calibri"/>
      <family val="2"/>
      <scheme val="minor"/>
    </font>
    <font>
      <sz val="11"/>
      <color rgb="FF000000"/>
      <name val="Calibri"/>
      <family val="2"/>
      <scheme val="minor"/>
    </font>
    <font>
      <b/>
      <sz val="11"/>
      <color rgb="FF000000"/>
      <name val="Calibri"/>
      <family val="2"/>
      <scheme val="minor"/>
    </font>
    <font>
      <vertAlign val="superscript"/>
      <sz val="11"/>
      <name val="Calibri"/>
      <family val="2"/>
      <scheme val="minor"/>
    </font>
    <font>
      <b/>
      <sz val="11"/>
      <color rgb="FF000000"/>
      <name val="Calibri"/>
      <family val="2"/>
    </font>
    <font>
      <b/>
      <sz val="24"/>
      <name val="Calibri"/>
      <family val="2"/>
    </font>
    <font>
      <sz val="12"/>
      <name val="Calibri"/>
      <family val="2"/>
    </font>
    <font>
      <b/>
      <sz val="12"/>
      <name val="Calibri"/>
      <family val="2"/>
      <scheme val="minor"/>
    </font>
    <font>
      <b/>
      <i/>
      <sz val="12"/>
      <name val="Calibri"/>
      <family val="2"/>
      <scheme val="minor"/>
    </font>
    <font>
      <b/>
      <sz val="14"/>
      <name val="Calibri"/>
      <family val="2"/>
    </font>
    <font>
      <b/>
      <vertAlign val="superscript"/>
      <sz val="10"/>
      <color theme="1"/>
      <name val="Calibri"/>
      <family val="2"/>
      <scheme val="minor"/>
    </font>
    <font>
      <b/>
      <sz val="10"/>
      <name val="Calibri"/>
      <family val="2"/>
      <scheme val="minor"/>
    </font>
    <font>
      <b/>
      <vertAlign val="superscript"/>
      <sz val="10"/>
      <name val="Calibri"/>
      <family val="2"/>
      <scheme val="minor"/>
    </font>
    <font>
      <b/>
      <vertAlign val="superscript"/>
      <sz val="11"/>
      <color rgb="FF000000"/>
      <name val="Calibri"/>
      <family val="2"/>
      <scheme val="minor"/>
    </font>
    <font>
      <i/>
      <u/>
      <sz val="11"/>
      <color theme="1"/>
      <name val="Calibri"/>
      <family val="2"/>
      <scheme val="minor"/>
    </font>
    <font>
      <sz val="8"/>
      <name val="Calibri"/>
      <family val="2"/>
      <scheme val="minor"/>
    </font>
    <font>
      <sz val="11"/>
      <color theme="1"/>
      <name val="Calibri"/>
      <family val="2"/>
      <scheme val="minor"/>
    </font>
    <font>
      <i/>
      <sz val="10"/>
      <color theme="1"/>
      <name val="Calibri"/>
      <family val="2"/>
      <scheme val="minor"/>
    </font>
    <font>
      <sz val="26"/>
      <color theme="0"/>
      <name val="Calibri"/>
      <family val="2"/>
      <scheme val="minor"/>
    </font>
    <font>
      <b/>
      <sz val="12"/>
      <color theme="0"/>
      <name val="Calibri"/>
      <family val="2"/>
      <scheme val="minor"/>
    </font>
    <font>
      <b/>
      <sz val="12"/>
      <color theme="1"/>
      <name val="Calibri"/>
      <family val="2"/>
      <scheme val="minor"/>
    </font>
    <font>
      <i/>
      <sz val="12"/>
      <color theme="1"/>
      <name val="Calibri"/>
      <family val="2"/>
      <scheme val="minor"/>
    </font>
    <font>
      <sz val="9"/>
      <name val="Calibri"/>
      <family val="2"/>
      <scheme val="minor"/>
    </font>
    <font>
      <sz val="10"/>
      <name val="Calibri"/>
      <family val="2"/>
      <scheme val="minor"/>
    </font>
    <font>
      <i/>
      <sz val="11"/>
      <color theme="1"/>
      <name val="Calibri"/>
      <family val="2"/>
      <scheme val="minor"/>
    </font>
    <font>
      <sz val="11"/>
      <name val="Arial"/>
      <family val="2"/>
    </font>
    <font>
      <i/>
      <sz val="11"/>
      <color rgb="FF000000"/>
      <name val="Calibri"/>
      <family val="2"/>
    </font>
    <font>
      <vertAlign val="superscript"/>
      <sz val="11"/>
      <color rgb="FF000000"/>
      <name val="Calibri"/>
      <family val="2"/>
    </font>
    <font>
      <b/>
      <i/>
      <sz val="11"/>
      <color theme="1"/>
      <name val="Calibri"/>
      <family val="2"/>
      <scheme val="minor"/>
    </font>
  </fonts>
  <fills count="10">
    <fill>
      <patternFill patternType="none"/>
    </fill>
    <fill>
      <patternFill patternType="gray125"/>
    </fill>
    <fill>
      <patternFill patternType="solid">
        <fgColor theme="4" tint="-0.499984740745262"/>
        <bgColor indexed="64"/>
      </patternFill>
    </fill>
    <fill>
      <patternFill patternType="solid">
        <fgColor theme="0" tint="-0.14999847407452621"/>
        <bgColor indexed="64"/>
      </patternFill>
    </fill>
    <fill>
      <patternFill patternType="solid">
        <fgColor theme="3" tint="0.59996337778862885"/>
        <bgColor indexed="64"/>
      </patternFill>
    </fill>
    <fill>
      <patternFill patternType="solid">
        <fgColor theme="3" tint="0.59999389629810485"/>
        <bgColor indexed="64"/>
      </patternFill>
    </fill>
    <fill>
      <patternFill patternType="solid">
        <fgColor theme="1" tint="0.499984740745262"/>
        <bgColor indexed="64"/>
      </patternFill>
    </fill>
    <fill>
      <patternFill patternType="solid">
        <fgColor theme="0" tint="-0.249977111117893"/>
        <bgColor indexed="64"/>
      </patternFill>
    </fill>
    <fill>
      <patternFill patternType="solid">
        <fgColor rgb="FFFFFFFF"/>
        <bgColor indexed="64"/>
      </patternFill>
    </fill>
    <fill>
      <patternFill patternType="solid">
        <fgColor rgb="FFBFBFBF"/>
        <bgColor indexed="64"/>
      </patternFill>
    </fill>
  </fills>
  <borders count="58">
    <border>
      <left/>
      <right/>
      <top/>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medium">
        <color indexed="64"/>
      </top>
      <bottom/>
      <diagonal/>
    </border>
    <border>
      <left style="thin">
        <color auto="1"/>
      </left>
      <right/>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medium">
        <color indexed="64"/>
      </right>
      <top/>
      <bottom style="thin">
        <color indexed="64"/>
      </bottom>
      <diagonal/>
    </border>
  </borders>
  <cellStyleXfs count="6">
    <xf numFmtId="0" fontId="0" fillId="0" borderId="0"/>
    <xf numFmtId="0" fontId="4" fillId="0" borderId="0" applyNumberFormat="0" applyFill="0" applyBorder="0" applyAlignment="0" applyProtection="0"/>
    <xf numFmtId="0" fontId="1" fillId="0" borderId="0"/>
    <xf numFmtId="0" fontId="2" fillId="0" borderId="0"/>
    <xf numFmtId="0" fontId="7" fillId="0" borderId="0"/>
    <xf numFmtId="0" fontId="7" fillId="0" borderId="0"/>
  </cellStyleXfs>
  <cellXfs count="330">
    <xf numFmtId="0" fontId="0" fillId="0" borderId="0" xfId="0"/>
    <xf numFmtId="0" fontId="0" fillId="0" borderId="0" xfId="0" applyAlignment="1">
      <alignment vertical="center"/>
    </xf>
    <xf numFmtId="0" fontId="3" fillId="0" borderId="0" xfId="0" applyFont="1" applyAlignment="1">
      <alignment vertical="center"/>
    </xf>
    <xf numFmtId="164" fontId="9" fillId="0" borderId="0" xfId="0" applyNumberFormat="1" applyFont="1" applyAlignment="1">
      <alignment horizontal="center"/>
    </xf>
    <xf numFmtId="164" fontId="0" fillId="0" borderId="0" xfId="0" applyNumberFormat="1" applyAlignment="1">
      <alignment horizontal="center"/>
    </xf>
    <xf numFmtId="0" fontId="14" fillId="0" borderId="3" xfId="0" applyFont="1" applyBorder="1" applyAlignment="1">
      <alignment vertical="center"/>
    </xf>
    <xf numFmtId="0" fontId="3" fillId="0" borderId="1" xfId="0" applyFont="1" applyBorder="1" applyAlignment="1">
      <alignment vertical="center"/>
    </xf>
    <xf numFmtId="0" fontId="0" fillId="0" borderId="1" xfId="0" applyBorder="1" applyAlignment="1">
      <alignment vertical="center"/>
    </xf>
    <xf numFmtId="0" fontId="0" fillId="0" borderId="4" xfId="0" applyBorder="1" applyAlignment="1">
      <alignment vertical="center"/>
    </xf>
    <xf numFmtId="0" fontId="3" fillId="0" borderId="5" xfId="0" applyFont="1" applyBorder="1" applyAlignment="1">
      <alignment vertical="center"/>
    </xf>
    <xf numFmtId="0" fontId="0" fillId="0" borderId="6" xfId="0" applyBorder="1" applyAlignment="1">
      <alignment vertical="center"/>
    </xf>
    <xf numFmtId="0" fontId="10" fillId="0" borderId="2" xfId="0" applyFont="1" applyBorder="1" applyAlignment="1">
      <alignment horizontal="center" vertical="center"/>
    </xf>
    <xf numFmtId="0" fontId="8" fillId="0" borderId="10" xfId="0" applyFont="1" applyBorder="1" applyAlignment="1">
      <alignment horizontal="center"/>
    </xf>
    <xf numFmtId="0" fontId="0" fillId="0" borderId="10" xfId="0" applyBorder="1" applyAlignment="1">
      <alignment horizontal="center"/>
    </xf>
    <xf numFmtId="1" fontId="0" fillId="0" borderId="0" xfId="0" applyNumberFormat="1" applyAlignment="1">
      <alignment horizontal="center"/>
    </xf>
    <xf numFmtId="164" fontId="0" fillId="0" borderId="10" xfId="0" applyNumberFormat="1" applyBorder="1" applyAlignment="1">
      <alignment horizontal="center"/>
    </xf>
    <xf numFmtId="164" fontId="9" fillId="0" borderId="10" xfId="0" applyNumberFormat="1" applyFont="1" applyBorder="1" applyAlignment="1">
      <alignment horizontal="center"/>
    </xf>
    <xf numFmtId="0" fontId="11" fillId="0" borderId="5" xfId="0" applyFont="1" applyBorder="1" applyAlignment="1">
      <alignment vertical="center"/>
    </xf>
    <xf numFmtId="0" fontId="9" fillId="0" borderId="0" xfId="0" applyFont="1" applyAlignment="1">
      <alignment vertical="center"/>
    </xf>
    <xf numFmtId="0" fontId="9" fillId="0" borderId="0" xfId="0" applyFont="1" applyAlignment="1">
      <alignment horizontal="center" vertical="center"/>
    </xf>
    <xf numFmtId="164" fontId="0" fillId="0" borderId="0" xfId="0" applyNumberFormat="1"/>
    <xf numFmtId="1" fontId="0" fillId="0" borderId="0" xfId="0" applyNumberFormat="1"/>
    <xf numFmtId="1" fontId="0" fillId="0" borderId="10" xfId="0" applyNumberFormat="1" applyBorder="1" applyAlignment="1">
      <alignment horizontal="center"/>
    </xf>
    <xf numFmtId="1" fontId="8" fillId="0" borderId="12" xfId="0" applyNumberFormat="1" applyFont="1" applyBorder="1" applyAlignment="1">
      <alignment horizontal="center"/>
    </xf>
    <xf numFmtId="164" fontId="8" fillId="0" borderId="13" xfId="0" quotePrefix="1" applyNumberFormat="1" applyFont="1" applyBorder="1" applyAlignment="1">
      <alignment horizontal="center"/>
    </xf>
    <xf numFmtId="164" fontId="28" fillId="0" borderId="12" xfId="0" applyNumberFormat="1" applyFont="1" applyBorder="1" applyAlignment="1">
      <alignment horizontal="center"/>
    </xf>
    <xf numFmtId="164" fontId="8" fillId="0" borderId="12" xfId="0" applyNumberFormat="1" applyFont="1" applyBorder="1" applyAlignment="1">
      <alignment horizontal="center"/>
    </xf>
    <xf numFmtId="164" fontId="8" fillId="0" borderId="13" xfId="0" applyNumberFormat="1" applyFont="1" applyBorder="1" applyAlignment="1">
      <alignment horizontal="center"/>
    </xf>
    <xf numFmtId="164" fontId="0" fillId="0" borderId="11" xfId="0" applyNumberFormat="1" applyBorder="1" applyAlignment="1">
      <alignment horizontal="center"/>
    </xf>
    <xf numFmtId="164" fontId="0" fillId="0" borderId="20" xfId="0" applyNumberFormat="1" applyBorder="1" applyAlignment="1">
      <alignment horizontal="center"/>
    </xf>
    <xf numFmtId="1" fontId="0" fillId="0" borderId="9" xfId="0" applyNumberFormat="1" applyBorder="1" applyAlignment="1">
      <alignment horizontal="left" vertical="center"/>
    </xf>
    <xf numFmtId="1" fontId="11" fillId="0" borderId="19" xfId="0" applyNumberFormat="1" applyFont="1" applyBorder="1" applyAlignment="1">
      <alignment vertical="center"/>
    </xf>
    <xf numFmtId="14" fontId="0" fillId="0" borderId="0" xfId="0" applyNumberFormat="1"/>
    <xf numFmtId="164" fontId="5" fillId="0" borderId="0" xfId="0" applyNumberFormat="1" applyFont="1"/>
    <xf numFmtId="164" fontId="8" fillId="0" borderId="0" xfId="0" applyNumberFormat="1" applyFont="1" applyAlignment="1">
      <alignment horizontal="center"/>
    </xf>
    <xf numFmtId="0" fontId="9" fillId="0" borderId="0" xfId="0" applyFont="1" applyAlignment="1">
      <alignment horizontal="center"/>
    </xf>
    <xf numFmtId="0" fontId="0" fillId="0" borderId="0" xfId="0" applyAlignment="1">
      <alignment horizontal="center"/>
    </xf>
    <xf numFmtId="0" fontId="12" fillId="0" borderId="9" xfId="0" applyFont="1" applyBorder="1" applyAlignment="1">
      <alignment vertical="center"/>
    </xf>
    <xf numFmtId="0" fontId="13" fillId="0" borderId="19" xfId="0" applyFont="1" applyBorder="1" applyAlignment="1">
      <alignment vertical="center"/>
    </xf>
    <xf numFmtId="0" fontId="11" fillId="0" borderId="19" xfId="0" applyFont="1" applyBorder="1" applyAlignment="1">
      <alignment vertical="center"/>
    </xf>
    <xf numFmtId="0" fontId="0" fillId="0" borderId="10" xfId="0" applyBorder="1" applyAlignment="1">
      <alignment horizontal="left" vertical="center"/>
    </xf>
    <xf numFmtId="164" fontId="0" fillId="0" borderId="10" xfId="0" applyNumberFormat="1" applyBorder="1" applyAlignment="1">
      <alignment horizontal="left" vertical="center"/>
    </xf>
    <xf numFmtId="1" fontId="0" fillId="0" borderId="11" xfId="0" applyNumberFormat="1" applyBorder="1" applyAlignment="1">
      <alignment horizontal="left" vertical="center"/>
    </xf>
    <xf numFmtId="0" fontId="0" fillId="0" borderId="19" xfId="0" applyBorder="1" applyAlignment="1">
      <alignment vertical="center"/>
    </xf>
    <xf numFmtId="1" fontId="0" fillId="0" borderId="20" xfId="0" applyNumberFormat="1" applyBorder="1" applyAlignment="1">
      <alignment horizontal="center" vertical="center"/>
    </xf>
    <xf numFmtId="0" fontId="18" fillId="0" borderId="20" xfId="0" applyFont="1" applyBorder="1" applyAlignment="1">
      <alignment vertical="center"/>
    </xf>
    <xf numFmtId="0" fontId="18" fillId="0" borderId="19" xfId="0" applyFont="1" applyBorder="1" applyAlignment="1">
      <alignment vertical="center"/>
    </xf>
    <xf numFmtId="0" fontId="18" fillId="0" borderId="20" xfId="0" applyFont="1" applyBorder="1" applyAlignment="1">
      <alignment horizontal="left" vertical="center" wrapText="1"/>
    </xf>
    <xf numFmtId="1" fontId="11" fillId="0" borderId="20" xfId="0" applyNumberFormat="1" applyFont="1" applyBorder="1" applyAlignment="1">
      <alignment vertical="center"/>
    </xf>
    <xf numFmtId="1" fontId="11" fillId="0" borderId="19" xfId="0" applyNumberFormat="1" applyFont="1" applyBorder="1" applyAlignment="1">
      <alignment horizontal="left" vertical="center"/>
    </xf>
    <xf numFmtId="0" fontId="15" fillId="0" borderId="19" xfId="0" applyFont="1" applyBorder="1" applyAlignment="1">
      <alignment vertical="center"/>
    </xf>
    <xf numFmtId="164" fontId="28" fillId="0" borderId="14" xfId="0" applyNumberFormat="1" applyFont="1" applyBorder="1" applyAlignment="1">
      <alignment horizontal="center"/>
    </xf>
    <xf numFmtId="164" fontId="5" fillId="0" borderId="22" xfId="0" applyNumberFormat="1" applyFont="1" applyBorder="1" applyAlignment="1">
      <alignment horizontal="center"/>
    </xf>
    <xf numFmtId="0" fontId="0" fillId="0" borderId="0" xfId="0" applyAlignment="1">
      <alignment horizontal="left"/>
    </xf>
    <xf numFmtId="0" fontId="6" fillId="0" borderId="19" xfId="0" applyFont="1" applyBorder="1" applyAlignment="1">
      <alignment horizontal="left" vertical="top" wrapText="1"/>
    </xf>
    <xf numFmtId="0" fontId="6" fillId="0" borderId="20" xfId="0" applyFont="1" applyBorder="1" applyAlignment="1">
      <alignment horizontal="left" vertical="top" wrapText="1"/>
    </xf>
    <xf numFmtId="0" fontId="23" fillId="0" borderId="19" xfId="0" applyFont="1" applyBorder="1" applyAlignment="1">
      <alignment horizontal="left" vertical="top" wrapText="1"/>
    </xf>
    <xf numFmtId="0" fontId="23" fillId="0" borderId="20" xfId="0" applyFont="1" applyBorder="1" applyAlignment="1">
      <alignment horizontal="left" vertical="top" wrapText="1"/>
    </xf>
    <xf numFmtId="0" fontId="11" fillId="0" borderId="0" xfId="0" applyFont="1" applyAlignment="1">
      <alignment vertical="center"/>
    </xf>
    <xf numFmtId="165" fontId="0" fillId="0" borderId="0" xfId="0" applyNumberFormat="1" applyAlignment="1">
      <alignment horizontal="left" vertical="top" wrapText="1"/>
    </xf>
    <xf numFmtId="0" fontId="10" fillId="0" borderId="24" xfId="0" applyFont="1" applyBorder="1" applyAlignment="1">
      <alignment vertical="center"/>
    </xf>
    <xf numFmtId="0" fontId="5" fillId="0" borderId="25" xfId="0" applyFont="1" applyBorder="1" applyAlignment="1">
      <alignment vertical="center"/>
    </xf>
    <xf numFmtId="0" fontId="5" fillId="0" borderId="14" xfId="0" applyFont="1" applyBorder="1" applyAlignment="1">
      <alignment vertical="center"/>
    </xf>
    <xf numFmtId="0" fontId="0" fillId="0" borderId="10" xfId="0" applyBorder="1"/>
    <xf numFmtId="0" fontId="0" fillId="6" borderId="0" xfId="0" applyFill="1" applyAlignment="1">
      <alignment vertical="center"/>
    </xf>
    <xf numFmtId="0" fontId="0" fillId="6" borderId="20" xfId="0" applyFill="1" applyBorder="1" applyAlignment="1">
      <alignment vertical="center"/>
    </xf>
    <xf numFmtId="0" fontId="0" fillId="6" borderId="0" xfId="0" applyFill="1"/>
    <xf numFmtId="0" fontId="0" fillId="6" borderId="20" xfId="0" applyFill="1" applyBorder="1"/>
    <xf numFmtId="0" fontId="8" fillId="0" borderId="12" xfId="0" applyFont="1" applyBorder="1" applyAlignment="1">
      <alignment horizontal="center"/>
    </xf>
    <xf numFmtId="1" fontId="0" fillId="4" borderId="0" xfId="0" applyNumberFormat="1" applyFill="1" applyAlignment="1">
      <alignment horizontal="center" vertical="center"/>
    </xf>
    <xf numFmtId="1" fontId="0" fillId="0" borderId="0" xfId="0" applyNumberFormat="1" applyAlignment="1">
      <alignment horizontal="center" vertical="center"/>
    </xf>
    <xf numFmtId="164" fontId="0" fillId="0" borderId="0" xfId="0" applyNumberFormat="1" applyAlignment="1">
      <alignment horizontal="center" vertical="center"/>
    </xf>
    <xf numFmtId="0" fontId="0" fillId="0" borderId="0" xfId="0" applyAlignment="1">
      <alignment horizontal="center" vertical="center"/>
    </xf>
    <xf numFmtId="1" fontId="11" fillId="0" borderId="19" xfId="0" applyNumberFormat="1" applyFont="1" applyBorder="1" applyAlignment="1">
      <alignment horizontal="left" vertical="center" wrapText="1"/>
    </xf>
    <xf numFmtId="1" fontId="11" fillId="0" borderId="0" xfId="0" applyNumberFormat="1" applyFont="1" applyAlignment="1">
      <alignment horizontal="left" vertical="center" wrapText="1"/>
    </xf>
    <xf numFmtId="1" fontId="11" fillId="0" borderId="20" xfId="0" applyNumberFormat="1" applyFont="1" applyBorder="1" applyAlignment="1">
      <alignment horizontal="left" vertical="center" wrapText="1"/>
    </xf>
    <xf numFmtId="0" fontId="18" fillId="0" borderId="0" xfId="0" applyFont="1" applyAlignment="1">
      <alignment vertical="center"/>
    </xf>
    <xf numFmtId="0" fontId="18" fillId="0" borderId="0" xfId="0" applyFont="1" applyAlignment="1">
      <alignment horizontal="left" vertical="center" wrapText="1"/>
    </xf>
    <xf numFmtId="1" fontId="11" fillId="0" borderId="0" xfId="0" applyNumberFormat="1" applyFont="1" applyAlignment="1">
      <alignment vertical="center"/>
    </xf>
    <xf numFmtId="0" fontId="8" fillId="0" borderId="0" xfId="0" applyFont="1" applyAlignment="1">
      <alignment horizontal="center" vertical="center"/>
    </xf>
    <xf numFmtId="0" fontId="23" fillId="0" borderId="0" xfId="0" applyFont="1" applyAlignment="1">
      <alignment horizontal="left" vertical="top" wrapText="1"/>
    </xf>
    <xf numFmtId="0" fontId="6" fillId="0" borderId="0" xfId="0" applyFont="1" applyAlignment="1">
      <alignment horizontal="left" vertical="top" wrapText="1"/>
    </xf>
    <xf numFmtId="0" fontId="19" fillId="0" borderId="0" xfId="0" applyFont="1"/>
    <xf numFmtId="1" fontId="5" fillId="0" borderId="0" xfId="0" applyNumberFormat="1" applyFont="1" applyAlignment="1">
      <alignment horizontal="left" vertical="center"/>
    </xf>
    <xf numFmtId="0" fontId="10" fillId="0" borderId="0" xfId="0" applyFont="1" applyAlignment="1">
      <alignment vertical="center"/>
    </xf>
    <xf numFmtId="0" fontId="0" fillId="0" borderId="5" xfId="0" applyBorder="1" applyAlignment="1">
      <alignment horizontal="left"/>
    </xf>
    <xf numFmtId="2" fontId="0" fillId="5" borderId="0" xfId="0" applyNumberFormat="1" applyFill="1" applyAlignment="1">
      <alignment horizontal="center" vertical="center"/>
    </xf>
    <xf numFmtId="2" fontId="0" fillId="0" borderId="0" xfId="0" applyNumberFormat="1" applyAlignment="1">
      <alignment horizontal="center" vertical="center"/>
    </xf>
    <xf numFmtId="1" fontId="0" fillId="4" borderId="10" xfId="0" applyNumberFormat="1" applyFill="1" applyBorder="1" applyAlignment="1">
      <alignment horizontal="center" vertical="center"/>
    </xf>
    <xf numFmtId="0" fontId="0" fillId="0" borderId="5" xfId="0" applyBorder="1" applyAlignment="1">
      <alignment horizontal="left" vertical="center"/>
    </xf>
    <xf numFmtId="0" fontId="10" fillId="4" borderId="9" xfId="0" applyFont="1" applyFill="1" applyBorder="1" applyAlignment="1">
      <alignment vertical="center"/>
    </xf>
    <xf numFmtId="0" fontId="0" fillId="4" borderId="32" xfId="0" applyFill="1" applyBorder="1" applyAlignment="1">
      <alignment horizontal="left" vertical="center"/>
    </xf>
    <xf numFmtId="0" fontId="0" fillId="4" borderId="10" xfId="0" applyFill="1" applyBorder="1" applyAlignment="1">
      <alignment vertical="center"/>
    </xf>
    <xf numFmtId="0" fontId="0" fillId="4" borderId="11" xfId="0" applyFill="1" applyBorder="1" applyAlignment="1">
      <alignment vertical="center"/>
    </xf>
    <xf numFmtId="1" fontId="5" fillId="0" borderId="19" xfId="0" applyNumberFormat="1" applyFont="1" applyBorder="1" applyAlignment="1">
      <alignment horizontal="left" vertical="center"/>
    </xf>
    <xf numFmtId="0" fontId="10" fillId="4" borderId="19" xfId="0" applyFont="1" applyFill="1" applyBorder="1" applyAlignment="1">
      <alignment vertical="center"/>
    </xf>
    <xf numFmtId="0" fontId="11" fillId="4" borderId="0" xfId="0" applyFont="1" applyFill="1" applyAlignment="1">
      <alignment vertical="center"/>
    </xf>
    <xf numFmtId="0" fontId="0" fillId="4" borderId="0" xfId="0" applyFill="1" applyAlignment="1">
      <alignment vertical="center"/>
    </xf>
    <xf numFmtId="0" fontId="0" fillId="4" borderId="20" xfId="0" applyFill="1" applyBorder="1" applyAlignment="1">
      <alignment vertical="center"/>
    </xf>
    <xf numFmtId="0" fontId="10" fillId="0" borderId="19" xfId="0" applyFont="1" applyBorder="1" applyAlignment="1">
      <alignment horizontal="right" vertical="center"/>
    </xf>
    <xf numFmtId="0" fontId="0" fillId="0" borderId="20" xfId="0" applyBorder="1"/>
    <xf numFmtId="1" fontId="5" fillId="4" borderId="19" xfId="0" applyNumberFormat="1" applyFont="1" applyFill="1" applyBorder="1" applyAlignment="1">
      <alignment horizontal="left" vertical="center"/>
    </xf>
    <xf numFmtId="1" fontId="0" fillId="4" borderId="20" xfId="0" applyNumberFormat="1" applyFill="1" applyBorder="1" applyAlignment="1">
      <alignment horizontal="center" vertical="center"/>
    </xf>
    <xf numFmtId="0" fontId="10" fillId="0" borderId="19" xfId="0" applyFont="1" applyBorder="1" applyAlignment="1">
      <alignment vertical="center"/>
    </xf>
    <xf numFmtId="0" fontId="0" fillId="0" borderId="20" xfId="0" applyBorder="1" applyAlignment="1">
      <alignment vertical="center"/>
    </xf>
    <xf numFmtId="0" fontId="0" fillId="4" borderId="0" xfId="0" applyFill="1" applyAlignment="1">
      <alignment horizontal="left" vertical="top" wrapText="1"/>
    </xf>
    <xf numFmtId="0" fontId="0" fillId="4" borderId="20" xfId="0" applyFill="1" applyBorder="1" applyAlignment="1">
      <alignment horizontal="left" vertical="top" wrapText="1"/>
    </xf>
    <xf numFmtId="165" fontId="0" fillId="0" borderId="20" xfId="0" applyNumberFormat="1" applyBorder="1" applyAlignment="1">
      <alignment horizontal="left" vertical="top" wrapText="1"/>
    </xf>
    <xf numFmtId="1" fontId="5" fillId="4" borderId="14" xfId="0" applyNumberFormat="1" applyFont="1" applyFill="1" applyBorder="1" applyAlignment="1">
      <alignment horizontal="left" vertical="center"/>
    </xf>
    <xf numFmtId="1" fontId="0" fillId="4" borderId="12" xfId="0" applyNumberFormat="1" applyFill="1" applyBorder="1" applyAlignment="1">
      <alignment horizontal="center" vertical="center"/>
    </xf>
    <xf numFmtId="1" fontId="0" fillId="4" borderId="13" xfId="0" applyNumberFormat="1" applyFill="1" applyBorder="1" applyAlignment="1">
      <alignment horizontal="center" vertical="center"/>
    </xf>
    <xf numFmtId="0" fontId="0" fillId="4" borderId="5" xfId="0" applyFill="1" applyBorder="1" applyAlignment="1">
      <alignment horizontal="left"/>
    </xf>
    <xf numFmtId="49" fontId="11" fillId="0" borderId="5" xfId="0" applyNumberFormat="1" applyFont="1" applyBorder="1" applyAlignment="1">
      <alignment horizontal="left" vertical="center"/>
    </xf>
    <xf numFmtId="49" fontId="0" fillId="4" borderId="5" xfId="0" applyNumberFormat="1" applyFill="1" applyBorder="1"/>
    <xf numFmtId="0" fontId="7" fillId="0" borderId="0" xfId="4" applyAlignment="1">
      <alignment vertical="center"/>
    </xf>
    <xf numFmtId="0" fontId="7" fillId="0" borderId="0" xfId="5" applyAlignment="1">
      <alignment vertical="center"/>
    </xf>
    <xf numFmtId="0" fontId="39" fillId="0" borderId="0" xfId="0" applyFont="1" applyAlignment="1">
      <alignment horizontal="left" wrapText="1"/>
    </xf>
    <xf numFmtId="0" fontId="39" fillId="0" borderId="0" xfId="0" applyFont="1"/>
    <xf numFmtId="0" fontId="32" fillId="0" borderId="0" xfId="0" applyFont="1"/>
    <xf numFmtId="0" fontId="40" fillId="0" borderId="0" xfId="0" applyFont="1"/>
    <xf numFmtId="0" fontId="0" fillId="5" borderId="5" xfId="0" applyFill="1" applyBorder="1" applyAlignment="1">
      <alignment horizontal="left"/>
    </xf>
    <xf numFmtId="14" fontId="0" fillId="5" borderId="33" xfId="0" applyNumberFormat="1" applyFill="1" applyBorder="1" applyAlignment="1">
      <alignment horizontal="left"/>
    </xf>
    <xf numFmtId="14" fontId="15" fillId="4" borderId="5" xfId="0" applyNumberFormat="1" applyFont="1" applyFill="1" applyBorder="1" applyAlignment="1">
      <alignment horizontal="left" vertical="center"/>
    </xf>
    <xf numFmtId="1" fontId="5" fillId="0" borderId="5" xfId="0" applyNumberFormat="1" applyFont="1" applyBorder="1" applyAlignment="1">
      <alignment horizontal="left" vertical="center"/>
    </xf>
    <xf numFmtId="0" fontId="5" fillId="0" borderId="34" xfId="0" applyFont="1" applyBorder="1" applyAlignment="1">
      <alignment horizontal="center" vertical="center" wrapText="1"/>
    </xf>
    <xf numFmtId="0" fontId="5" fillId="0" borderId="35" xfId="0" applyFont="1" applyBorder="1" applyAlignment="1">
      <alignment wrapText="1"/>
    </xf>
    <xf numFmtId="0" fontId="5" fillId="0" borderId="36" xfId="0" applyFont="1" applyBorder="1" applyAlignment="1">
      <alignment horizontal="center" wrapText="1"/>
    </xf>
    <xf numFmtId="0" fontId="5" fillId="0" borderId="36" xfId="0" applyFont="1" applyBorder="1" applyAlignment="1">
      <alignment wrapText="1"/>
    </xf>
    <xf numFmtId="0" fontId="5" fillId="7" borderId="36" xfId="0" applyFont="1" applyFill="1" applyBorder="1" applyAlignment="1">
      <alignment horizontal="center" wrapText="1"/>
    </xf>
    <xf numFmtId="0" fontId="5" fillId="0" borderId="37" xfId="0" applyFont="1" applyBorder="1" applyAlignment="1">
      <alignment wrapText="1"/>
    </xf>
    <xf numFmtId="0" fontId="5" fillId="0" borderId="38" xfId="0" applyFont="1" applyBorder="1" applyAlignment="1">
      <alignment horizontal="center" vertical="center" wrapText="1"/>
    </xf>
    <xf numFmtId="0" fontId="0" fillId="0" borderId="39" xfId="0" applyBorder="1" applyAlignment="1">
      <alignment wrapText="1"/>
    </xf>
    <xf numFmtId="0" fontId="5" fillId="0" borderId="40" xfId="0" applyFont="1" applyBorder="1" applyAlignment="1">
      <alignment horizontal="center" wrapText="1"/>
    </xf>
    <xf numFmtId="0" fontId="5" fillId="0" borderId="40" xfId="0" applyFont="1" applyBorder="1" applyAlignment="1">
      <alignment wrapText="1"/>
    </xf>
    <xf numFmtId="0" fontId="5" fillId="7" borderId="40" xfId="0" applyFont="1" applyFill="1" applyBorder="1" applyAlignment="1">
      <alignment horizontal="center" wrapText="1"/>
    </xf>
    <xf numFmtId="0" fontId="5" fillId="0" borderId="41" xfId="0" applyFont="1" applyBorder="1" applyAlignment="1">
      <alignment wrapText="1"/>
    </xf>
    <xf numFmtId="0" fontId="5" fillId="0" borderId="24" xfId="0" applyFont="1" applyBorder="1" applyAlignment="1">
      <alignment horizontal="center" vertical="center"/>
    </xf>
    <xf numFmtId="0" fontId="15" fillId="8" borderId="42" xfId="0" applyFont="1" applyFill="1" applyBorder="1" applyAlignment="1">
      <alignment horizontal="left" vertical="center" wrapText="1" readingOrder="1"/>
    </xf>
    <xf numFmtId="0" fontId="15" fillId="8" borderId="31" xfId="0" applyFont="1" applyFill="1" applyBorder="1" applyAlignment="1">
      <alignment horizontal="center" vertical="center" wrapText="1" readingOrder="1"/>
    </xf>
    <xf numFmtId="0" fontId="15" fillId="8" borderId="31" xfId="0" applyFont="1" applyFill="1" applyBorder="1" applyAlignment="1">
      <alignment horizontal="left" vertical="center" wrapText="1" readingOrder="1"/>
    </xf>
    <xf numFmtId="0" fontId="15" fillId="9" borderId="31" xfId="0" applyFont="1" applyFill="1" applyBorder="1" applyAlignment="1">
      <alignment horizontal="center" vertical="center" wrapText="1" readingOrder="1"/>
    </xf>
    <xf numFmtId="0" fontId="42" fillId="9" borderId="31" xfId="0" applyFont="1" applyFill="1" applyBorder="1" applyAlignment="1">
      <alignment horizontal="center" vertical="top" wrapText="1"/>
    </xf>
    <xf numFmtId="0" fontId="42" fillId="8" borderId="31" xfId="0" applyFont="1" applyFill="1" applyBorder="1" applyAlignment="1">
      <alignment horizontal="center" vertical="top" wrapText="1"/>
    </xf>
    <xf numFmtId="0" fontId="15" fillId="8" borderId="43" xfId="0" applyFont="1" applyFill="1" applyBorder="1" applyAlignment="1">
      <alignment horizontal="left" vertical="center" wrapText="1" readingOrder="1"/>
    </xf>
    <xf numFmtId="0" fontId="5" fillId="0" borderId="44" xfId="0" applyFont="1" applyBorder="1" applyAlignment="1">
      <alignment horizontal="center" vertical="center"/>
    </xf>
    <xf numFmtId="0" fontId="15" fillId="8" borderId="45" xfId="0" applyFont="1" applyFill="1" applyBorder="1" applyAlignment="1">
      <alignment horizontal="left" vertical="center" wrapText="1" readingOrder="1"/>
    </xf>
    <xf numFmtId="0" fontId="15" fillId="8" borderId="18" xfId="0" applyFont="1" applyFill="1" applyBorder="1" applyAlignment="1">
      <alignment horizontal="center" vertical="center" wrapText="1" readingOrder="1"/>
    </xf>
    <xf numFmtId="0" fontId="43" fillId="8" borderId="18" xfId="0" applyFont="1" applyFill="1" applyBorder="1" applyAlignment="1">
      <alignment horizontal="left" vertical="center" wrapText="1" readingOrder="1"/>
    </xf>
    <xf numFmtId="0" fontId="42" fillId="8" borderId="18" xfId="0" applyFont="1" applyFill="1" applyBorder="1" applyAlignment="1">
      <alignment horizontal="center" vertical="top" wrapText="1"/>
    </xf>
    <xf numFmtId="0" fontId="42" fillId="9" borderId="18" xfId="0" applyFont="1" applyFill="1" applyBorder="1" applyAlignment="1">
      <alignment horizontal="center" vertical="top" wrapText="1"/>
    </xf>
    <xf numFmtId="0" fontId="15" fillId="9" borderId="18" xfId="0" applyFont="1" applyFill="1" applyBorder="1" applyAlignment="1">
      <alignment horizontal="center" vertical="center" wrapText="1" readingOrder="1"/>
    </xf>
    <xf numFmtId="0" fontId="15" fillId="8" borderId="18" xfId="0" applyFont="1" applyFill="1" applyBorder="1" applyAlignment="1">
      <alignment horizontal="left" vertical="center" wrapText="1" readingOrder="1"/>
    </xf>
    <xf numFmtId="0" fontId="15" fillId="8" borderId="46" xfId="0" applyFont="1" applyFill="1" applyBorder="1" applyAlignment="1">
      <alignment horizontal="left" vertical="center" wrapText="1" readingOrder="1"/>
    </xf>
    <xf numFmtId="0" fontId="15" fillId="8" borderId="30" xfId="0" applyFont="1" applyFill="1" applyBorder="1" applyAlignment="1">
      <alignment horizontal="left" vertical="center" wrapText="1" readingOrder="1"/>
    </xf>
    <xf numFmtId="0" fontId="42" fillId="8" borderId="18" xfId="0" applyFont="1" applyFill="1" applyBorder="1" applyAlignment="1">
      <alignment vertical="top" wrapText="1"/>
    </xf>
    <xf numFmtId="9" fontId="15" fillId="8" borderId="18" xfId="0" applyNumberFormat="1" applyFont="1" applyFill="1" applyBorder="1" applyAlignment="1">
      <alignment horizontal="left" vertical="center" wrapText="1" readingOrder="1"/>
    </xf>
    <xf numFmtId="0" fontId="15" fillId="8" borderId="47" xfId="0" applyFont="1" applyFill="1" applyBorder="1" applyAlignment="1">
      <alignment horizontal="left" vertical="center" wrapText="1" readingOrder="1"/>
    </xf>
    <xf numFmtId="0" fontId="15" fillId="8" borderId="30" xfId="0" applyFont="1" applyFill="1" applyBorder="1" applyAlignment="1">
      <alignment horizontal="center" vertical="center" wrapText="1" readingOrder="1"/>
    </xf>
    <xf numFmtId="0" fontId="15" fillId="8" borderId="48" xfId="0" applyFont="1" applyFill="1" applyBorder="1" applyAlignment="1">
      <alignment horizontal="left" vertical="center" wrapText="1" readingOrder="1"/>
    </xf>
    <xf numFmtId="0" fontId="5" fillId="0" borderId="49" xfId="0" applyFont="1" applyBorder="1" applyAlignment="1">
      <alignment horizontal="center" vertical="center"/>
    </xf>
    <xf numFmtId="0" fontId="15" fillId="8" borderId="50" xfId="0" applyFont="1" applyFill="1" applyBorder="1" applyAlignment="1">
      <alignment horizontal="left" vertical="center" wrapText="1" readingOrder="1"/>
    </xf>
    <xf numFmtId="0" fontId="15" fillId="8" borderId="51" xfId="0" applyFont="1" applyFill="1" applyBorder="1" applyAlignment="1">
      <alignment horizontal="center" vertical="center" wrapText="1" readingOrder="1"/>
    </xf>
    <xf numFmtId="0" fontId="15" fillId="8" borderId="51" xfId="0" applyFont="1" applyFill="1" applyBorder="1" applyAlignment="1">
      <alignment horizontal="left" vertical="center" wrapText="1" readingOrder="1"/>
    </xf>
    <xf numFmtId="0" fontId="42" fillId="8" borderId="51" xfId="0" applyFont="1" applyFill="1" applyBorder="1" applyAlignment="1">
      <alignment horizontal="center" vertical="top" wrapText="1"/>
    </xf>
    <xf numFmtId="0" fontId="15" fillId="9" borderId="51" xfId="0" applyFont="1" applyFill="1" applyBorder="1" applyAlignment="1">
      <alignment horizontal="center" vertical="center" wrapText="1" readingOrder="1"/>
    </xf>
    <xf numFmtId="0" fontId="42" fillId="9" borderId="51" xfId="0" applyFont="1" applyFill="1" applyBorder="1" applyAlignment="1">
      <alignment horizontal="center" vertical="top" wrapText="1"/>
    </xf>
    <xf numFmtId="9" fontId="15" fillId="8" borderId="51" xfId="0" applyNumberFormat="1" applyFont="1" applyFill="1" applyBorder="1" applyAlignment="1">
      <alignment horizontal="left" vertical="center" wrapText="1" readingOrder="1"/>
    </xf>
    <xf numFmtId="0" fontId="15" fillId="8" borderId="52" xfId="0" applyFont="1" applyFill="1" applyBorder="1" applyAlignment="1">
      <alignment horizontal="left" vertical="center" wrapText="1" readingOrder="1"/>
    </xf>
    <xf numFmtId="0" fontId="0" fillId="0" borderId="19" xfId="0" applyBorder="1" applyAlignment="1">
      <alignment horizontal="left" vertical="center"/>
    </xf>
    <xf numFmtId="164" fontId="0" fillId="0" borderId="20" xfId="0" applyNumberFormat="1" applyBorder="1" applyAlignment="1">
      <alignment horizontal="center" vertical="center"/>
    </xf>
    <xf numFmtId="164" fontId="0" fillId="0" borderId="28" xfId="0" applyNumberFormat="1" applyBorder="1" applyAlignment="1">
      <alignment horizontal="center" vertical="center"/>
    </xf>
    <xf numFmtId="164" fontId="5" fillId="0" borderId="27" xfId="0" applyNumberFormat="1" applyFont="1" applyBorder="1" applyAlignment="1">
      <alignment horizontal="center" vertical="center"/>
    </xf>
    <xf numFmtId="164" fontId="5" fillId="0" borderId="10" xfId="0" applyNumberFormat="1" applyFont="1" applyBorder="1" applyAlignment="1">
      <alignment horizontal="center" vertical="center"/>
    </xf>
    <xf numFmtId="164" fontId="5" fillId="0" borderId="11" xfId="0" applyNumberFormat="1" applyFont="1" applyBorder="1" applyAlignment="1">
      <alignment horizontal="center" vertical="center"/>
    </xf>
    <xf numFmtId="164" fontId="5" fillId="0" borderId="28" xfId="0" applyNumberFormat="1" applyFont="1" applyBorder="1" applyAlignment="1">
      <alignment horizontal="center" vertical="center"/>
    </xf>
    <xf numFmtId="164" fontId="5" fillId="0" borderId="0" xfId="0" applyNumberFormat="1" applyFont="1" applyAlignment="1">
      <alignment horizontal="center" vertical="center"/>
    </xf>
    <xf numFmtId="164" fontId="5" fillId="0" borderId="20" xfId="0" applyNumberFormat="1" applyFont="1" applyBorder="1" applyAlignment="1">
      <alignment horizontal="center" vertical="center"/>
    </xf>
    <xf numFmtId="1" fontId="0" fillId="0" borderId="2" xfId="0" applyNumberFormat="1" applyBorder="1" applyAlignment="1">
      <alignment horizontal="center" vertical="center"/>
    </xf>
    <xf numFmtId="0" fontId="0" fillId="0" borderId="2" xfId="0" applyBorder="1" applyAlignment="1">
      <alignment horizontal="left" vertical="center" wrapText="1"/>
    </xf>
    <xf numFmtId="0" fontId="0" fillId="0" borderId="9" xfId="0" applyBorder="1" applyAlignment="1">
      <alignment horizontal="center" vertical="center" wrapText="1"/>
    </xf>
    <xf numFmtId="0" fontId="5" fillId="0" borderId="10" xfId="0" applyFont="1" applyBorder="1" applyAlignment="1">
      <alignment horizontal="right" vertical="center"/>
    </xf>
    <xf numFmtId="0" fontId="5" fillId="0" borderId="11" xfId="0" applyFont="1" applyBorder="1" applyAlignment="1">
      <alignment horizontal="right" vertical="center"/>
    </xf>
    <xf numFmtId="0" fontId="0" fillId="0" borderId="19" xfId="0" applyBorder="1" applyAlignment="1">
      <alignment horizontal="center" vertical="center"/>
    </xf>
    <xf numFmtId="0" fontId="5" fillId="0" borderId="0" xfId="0" applyFont="1" applyAlignment="1">
      <alignment horizontal="right" vertical="center"/>
    </xf>
    <xf numFmtId="0" fontId="5" fillId="0" borderId="20" xfId="0" applyFont="1" applyBorder="1" applyAlignment="1">
      <alignment horizontal="right" vertical="center"/>
    </xf>
    <xf numFmtId="164" fontId="0" fillId="0" borderId="53" xfId="0" applyNumberFormat="1" applyBorder="1" applyAlignment="1">
      <alignment horizontal="center" vertical="center"/>
    </xf>
    <xf numFmtId="0" fontId="0" fillId="0" borderId="14" xfId="0" applyBorder="1" applyAlignment="1">
      <alignment horizontal="left" vertical="center"/>
    </xf>
    <xf numFmtId="1" fontId="0" fillId="0" borderId="12" xfId="0" applyNumberFormat="1" applyBorder="1" applyAlignment="1">
      <alignment horizontal="center" vertical="center"/>
    </xf>
    <xf numFmtId="3" fontId="0" fillId="0" borderId="2" xfId="0" applyNumberFormat="1" applyBorder="1" applyAlignment="1">
      <alignment horizontal="center" vertical="center"/>
    </xf>
    <xf numFmtId="164" fontId="0" fillId="0" borderId="2" xfId="0" applyNumberFormat="1" applyBorder="1" applyAlignment="1">
      <alignment horizontal="center" vertical="center"/>
    </xf>
    <xf numFmtId="0" fontId="0" fillId="0" borderId="12" xfId="0" applyBorder="1" applyAlignment="1">
      <alignment horizontal="left" vertical="center"/>
    </xf>
    <xf numFmtId="3" fontId="45" fillId="0" borderId="12" xfId="0" applyNumberFormat="1" applyFont="1" applyBorder="1" applyAlignment="1">
      <alignment horizontal="right" vertical="center"/>
    </xf>
    <xf numFmtId="164" fontId="41" fillId="0" borderId="13" xfId="0" applyNumberFormat="1" applyFont="1" applyBorder="1" applyAlignment="1">
      <alignment horizontal="center" vertical="center"/>
    </xf>
    <xf numFmtId="164" fontId="41" fillId="0" borderId="12" xfId="0" applyNumberFormat="1" applyFont="1" applyBorder="1" applyAlignment="1">
      <alignment horizontal="center" vertical="center"/>
    </xf>
    <xf numFmtId="164" fontId="41" fillId="0" borderId="29" xfId="0" applyNumberFormat="1" applyFont="1" applyBorder="1" applyAlignment="1">
      <alignment horizontal="center" vertical="center"/>
    </xf>
    <xf numFmtId="1" fontId="41" fillId="0" borderId="12" xfId="0" applyNumberFormat="1" applyFont="1" applyBorder="1" applyAlignment="1">
      <alignment horizontal="center" vertical="center"/>
    </xf>
    <xf numFmtId="0" fontId="0" fillId="0" borderId="10" xfId="0" applyBorder="1" applyAlignment="1">
      <alignment horizontal="center" vertical="center" wrapText="1"/>
    </xf>
    <xf numFmtId="0" fontId="0" fillId="0" borderId="12" xfId="0" applyBorder="1" applyAlignment="1">
      <alignment horizontal="center" vertical="center"/>
    </xf>
    <xf numFmtId="0" fontId="0" fillId="0" borderId="53" xfId="0" applyBorder="1"/>
    <xf numFmtId="0" fontId="0" fillId="0" borderId="54" xfId="0" applyBorder="1"/>
    <xf numFmtId="0" fontId="7" fillId="0" borderId="0" xfId="4" applyAlignment="1">
      <alignment horizontal="center" vertical="center"/>
    </xf>
    <xf numFmtId="0" fontId="35" fillId="2" borderId="0" xfId="4" applyFont="1" applyFill="1" applyAlignment="1">
      <alignment horizontal="center" vertical="center"/>
    </xf>
    <xf numFmtId="0" fontId="33" fillId="0" borderId="0" xfId="4" applyFont="1" applyAlignment="1">
      <alignment horizontal="left" vertical="center" wrapText="1"/>
    </xf>
    <xf numFmtId="0" fontId="33" fillId="0" borderId="0" xfId="4" applyFont="1" applyAlignment="1">
      <alignment horizontal="left" vertical="center"/>
    </xf>
    <xf numFmtId="0" fontId="4" fillId="0" borderId="0" xfId="1" applyAlignment="1">
      <alignment horizontal="left" vertical="center"/>
    </xf>
    <xf numFmtId="0" fontId="33" fillId="0" borderId="0" xfId="4" applyFont="1" applyAlignment="1">
      <alignment horizontal="center" vertical="center"/>
    </xf>
    <xf numFmtId="0" fontId="37" fillId="3" borderId="15" xfId="5" applyFont="1" applyFill="1" applyBorder="1" applyAlignment="1">
      <alignment horizontal="left" vertical="center"/>
    </xf>
    <xf numFmtId="0" fontId="37" fillId="3" borderId="16" xfId="5" applyFont="1" applyFill="1" applyBorder="1" applyAlignment="1">
      <alignment horizontal="left" vertical="center"/>
    </xf>
    <xf numFmtId="0" fontId="37" fillId="3" borderId="17" xfId="5" applyFont="1" applyFill="1" applyBorder="1" applyAlignment="1">
      <alignment horizontal="left" vertical="center"/>
    </xf>
    <xf numFmtId="0" fontId="34" fillId="0" borderId="15" xfId="4" applyFont="1" applyBorder="1" applyAlignment="1">
      <alignment horizontal="left" vertical="top" wrapText="1"/>
    </xf>
    <xf numFmtId="0" fontId="34" fillId="0" borderId="16" xfId="4" applyFont="1" applyBorder="1" applyAlignment="1">
      <alignment horizontal="left" vertical="top" wrapText="1"/>
    </xf>
    <xf numFmtId="0" fontId="34" fillId="0" borderId="17" xfId="4" applyFont="1" applyBorder="1" applyAlignment="1">
      <alignment horizontal="left" vertical="top" wrapText="1"/>
    </xf>
    <xf numFmtId="0" fontId="37" fillId="3" borderId="15" xfId="4" applyFont="1" applyFill="1" applyBorder="1" applyAlignment="1">
      <alignment horizontal="left" wrapText="1"/>
    </xf>
    <xf numFmtId="0" fontId="37" fillId="3" borderId="16" xfId="4" applyFont="1" applyFill="1" applyBorder="1" applyAlignment="1">
      <alignment horizontal="left" wrapText="1"/>
    </xf>
    <xf numFmtId="0" fontId="37" fillId="3" borderId="17" xfId="4" applyFont="1" applyFill="1" applyBorder="1" applyAlignment="1">
      <alignment horizontal="left" wrapText="1"/>
    </xf>
    <xf numFmtId="0" fontId="38" fillId="3" borderId="7" xfId="4" applyFont="1" applyFill="1" applyBorder="1" applyAlignment="1">
      <alignment horizontal="left" vertical="center" wrapText="1"/>
    </xf>
    <xf numFmtId="0" fontId="38" fillId="3" borderId="2" xfId="4" applyFont="1" applyFill="1" applyBorder="1" applyAlignment="1">
      <alignment horizontal="left" vertical="center" wrapText="1"/>
    </xf>
    <xf numFmtId="0" fontId="38" fillId="3" borderId="8" xfId="4" applyFont="1" applyFill="1" applyBorder="1" applyAlignment="1">
      <alignment horizontal="left" vertical="center" wrapText="1"/>
    </xf>
    <xf numFmtId="0" fontId="4" fillId="0" borderId="2" xfId="1" applyFill="1" applyBorder="1" applyAlignment="1">
      <alignment horizontal="left" vertical="center"/>
    </xf>
    <xf numFmtId="0" fontId="36" fillId="2" borderId="15" xfId="4" applyFont="1" applyFill="1" applyBorder="1" applyAlignment="1">
      <alignment horizontal="left" vertical="top" wrapText="1"/>
    </xf>
    <xf numFmtId="0" fontId="36" fillId="2" borderId="16" xfId="4" applyFont="1" applyFill="1" applyBorder="1" applyAlignment="1">
      <alignment horizontal="left" vertical="top" wrapText="1"/>
    </xf>
    <xf numFmtId="0" fontId="36" fillId="2" borderId="17" xfId="4" applyFont="1" applyFill="1" applyBorder="1" applyAlignment="1">
      <alignment horizontal="left" vertical="top" wrapText="1"/>
    </xf>
    <xf numFmtId="0" fontId="34" fillId="0" borderId="3" xfId="4" applyFont="1" applyBorder="1" applyAlignment="1">
      <alignment horizontal="left" vertical="top" wrapText="1"/>
    </xf>
    <xf numFmtId="0" fontId="34" fillId="0" borderId="1" xfId="4" applyFont="1" applyBorder="1" applyAlignment="1">
      <alignment horizontal="left" vertical="top" wrapText="1"/>
    </xf>
    <xf numFmtId="0" fontId="34" fillId="0" borderId="4" xfId="4" applyFont="1" applyBorder="1" applyAlignment="1">
      <alignment horizontal="left" vertical="top" wrapText="1"/>
    </xf>
    <xf numFmtId="0" fontId="34" fillId="0" borderId="5" xfId="4" applyFont="1" applyBorder="1" applyAlignment="1">
      <alignment horizontal="left" vertical="top" wrapText="1"/>
    </xf>
    <xf numFmtId="0" fontId="34" fillId="0" borderId="0" xfId="4" applyFont="1" applyAlignment="1">
      <alignment horizontal="left" vertical="top" wrapText="1"/>
    </xf>
    <xf numFmtId="0" fontId="34" fillId="0" borderId="6" xfId="4" applyFont="1" applyBorder="1" applyAlignment="1">
      <alignment horizontal="left" vertical="top" wrapText="1"/>
    </xf>
    <xf numFmtId="0" fontId="34" fillId="0" borderId="7" xfId="4" applyFont="1" applyBorder="1" applyAlignment="1">
      <alignment horizontal="left" vertical="top" wrapText="1"/>
    </xf>
    <xf numFmtId="0" fontId="34" fillId="0" borderId="2" xfId="4" applyFont="1" applyBorder="1" applyAlignment="1">
      <alignment horizontal="left" vertical="top" wrapText="1"/>
    </xf>
    <xf numFmtId="0" fontId="34" fillId="0" borderId="8" xfId="4" applyFont="1" applyBorder="1" applyAlignment="1">
      <alignment horizontal="left" vertical="top" wrapText="1"/>
    </xf>
    <xf numFmtId="0" fontId="39" fillId="0" borderId="0" xfId="0" applyFont="1" applyAlignment="1">
      <alignment horizontal="left" wrapText="1"/>
    </xf>
    <xf numFmtId="0" fontId="0" fillId="5" borderId="5" xfId="0" applyFill="1" applyBorder="1" applyAlignment="1">
      <alignment horizontal="left" vertical="top" wrapText="1"/>
    </xf>
    <xf numFmtId="0" fontId="0" fillId="5" borderId="0" xfId="0" applyFill="1" applyAlignment="1">
      <alignment horizontal="left" vertical="top" wrapText="1"/>
    </xf>
    <xf numFmtId="0" fontId="0" fillId="5" borderId="20" xfId="0" applyFill="1" applyBorder="1" applyAlignment="1">
      <alignment horizontal="left" vertical="top" wrapText="1"/>
    </xf>
    <xf numFmtId="0" fontId="4" fillId="0" borderId="12" xfId="1" applyBorder="1" applyAlignment="1">
      <alignment horizontal="left" vertical="top" wrapText="1"/>
    </xf>
    <xf numFmtId="0" fontId="4" fillId="0" borderId="13" xfId="1" applyBorder="1" applyAlignment="1">
      <alignment horizontal="left" vertical="top" wrapText="1"/>
    </xf>
    <xf numFmtId="0" fontId="13" fillId="0" borderId="19" xfId="0" applyFont="1" applyBorder="1" applyAlignment="1">
      <alignment horizontal="left" vertical="center"/>
    </xf>
    <xf numFmtId="0" fontId="13" fillId="0" borderId="0" xfId="0" applyFont="1" applyAlignment="1">
      <alignment horizontal="left" vertical="center"/>
    </xf>
    <xf numFmtId="0" fontId="13" fillId="0" borderId="20" xfId="0" applyFont="1" applyBorder="1" applyAlignment="1">
      <alignment horizontal="left" vertical="center"/>
    </xf>
    <xf numFmtId="0" fontId="0" fillId="0" borderId="19" xfId="0" applyBorder="1" applyAlignment="1">
      <alignment horizontal="left" vertical="top" wrapText="1"/>
    </xf>
    <xf numFmtId="0" fontId="0" fillId="0" borderId="0" xfId="0" applyAlignment="1">
      <alignment horizontal="left" vertical="top" wrapText="1"/>
    </xf>
    <xf numFmtId="0" fontId="0" fillId="0" borderId="20" xfId="0" applyBorder="1" applyAlignment="1">
      <alignment horizontal="left" vertical="top" wrapText="1"/>
    </xf>
    <xf numFmtId="0" fontId="0" fillId="0" borderId="14" xfId="0" applyBorder="1" applyAlignment="1">
      <alignment horizontal="left" vertical="top" wrapText="1"/>
    </xf>
    <xf numFmtId="0" fontId="0" fillId="0" borderId="12" xfId="0" applyBorder="1" applyAlignment="1">
      <alignment horizontal="left" vertical="top" wrapText="1"/>
    </xf>
    <xf numFmtId="0" fontId="0" fillId="0" borderId="13" xfId="0" applyBorder="1" applyAlignment="1">
      <alignment horizontal="left" vertical="top" wrapText="1"/>
    </xf>
    <xf numFmtId="0" fontId="4" fillId="0" borderId="1" xfId="1" applyBorder="1" applyAlignment="1">
      <alignment horizontal="left"/>
    </xf>
    <xf numFmtId="0" fontId="4" fillId="0" borderId="26" xfId="1" applyBorder="1" applyAlignment="1">
      <alignment horizontal="left"/>
    </xf>
    <xf numFmtId="0" fontId="14" fillId="0" borderId="24" xfId="0" applyFont="1" applyBorder="1" applyAlignment="1">
      <alignment horizontal="left" vertical="center"/>
    </xf>
    <xf numFmtId="0" fontId="14" fillId="0" borderId="2" xfId="0" applyFont="1" applyBorder="1" applyAlignment="1">
      <alignment horizontal="left" vertical="center"/>
    </xf>
    <xf numFmtId="0" fontId="14" fillId="0" borderId="8" xfId="0" applyFont="1" applyBorder="1" applyAlignment="1">
      <alignment horizontal="left" vertical="center"/>
    </xf>
    <xf numFmtId="164" fontId="10" fillId="0" borderId="9" xfId="0" applyNumberFormat="1" applyFont="1" applyBorder="1" applyAlignment="1">
      <alignment horizontal="center" wrapText="1"/>
    </xf>
    <xf numFmtId="164" fontId="10" fillId="0" borderId="19" xfId="0" applyNumberFormat="1" applyFont="1" applyBorder="1" applyAlignment="1">
      <alignment horizontal="center" wrapText="1"/>
    </xf>
    <xf numFmtId="164" fontId="10" fillId="0" borderId="10" xfId="0" applyNumberFormat="1" applyFont="1" applyBorder="1" applyAlignment="1">
      <alignment horizontal="center" wrapText="1"/>
    </xf>
    <xf numFmtId="164" fontId="10" fillId="0" borderId="0" xfId="0" applyNumberFormat="1" applyFont="1" applyAlignment="1">
      <alignment horizontal="center" wrapText="1"/>
    </xf>
    <xf numFmtId="164" fontId="5" fillId="0" borderId="10" xfId="0" applyNumberFormat="1" applyFont="1" applyBorder="1" applyAlignment="1">
      <alignment horizontal="center" wrapText="1"/>
    </xf>
    <xf numFmtId="164" fontId="5" fillId="0" borderId="0" xfId="0" applyNumberFormat="1" applyFont="1" applyAlignment="1">
      <alignment horizontal="center" wrapText="1"/>
    </xf>
    <xf numFmtId="164" fontId="5" fillId="0" borderId="11" xfId="0" applyNumberFormat="1" applyFont="1" applyBorder="1" applyAlignment="1">
      <alignment horizontal="center" wrapText="1"/>
    </xf>
    <xf numFmtId="164" fontId="5" fillId="0" borderId="20" xfId="0" applyNumberFormat="1" applyFont="1" applyBorder="1" applyAlignment="1">
      <alignment horizontal="center" wrapText="1"/>
    </xf>
    <xf numFmtId="164" fontId="5" fillId="0" borderId="27" xfId="0" applyNumberFormat="1" applyFont="1" applyBorder="1" applyAlignment="1">
      <alignment horizontal="center" wrapText="1"/>
    </xf>
    <xf numFmtId="164" fontId="5" fillId="0" borderId="28" xfId="0" applyNumberFormat="1" applyFont="1" applyBorder="1" applyAlignment="1">
      <alignment horizontal="center" wrapText="1"/>
    </xf>
    <xf numFmtId="0" fontId="5" fillId="0" borderId="21" xfId="0" applyFont="1" applyBorder="1" applyAlignment="1">
      <alignment horizontal="center"/>
    </xf>
    <xf numFmtId="0" fontId="5" fillId="0" borderId="22" xfId="0" applyFont="1" applyBorder="1" applyAlignment="1">
      <alignment horizontal="center"/>
    </xf>
    <xf numFmtId="0" fontId="5" fillId="0" borderId="23" xfId="0" applyFont="1" applyBorder="1" applyAlignment="1">
      <alignment horizontal="center"/>
    </xf>
    <xf numFmtId="0" fontId="5" fillId="0" borderId="10" xfId="0" applyFont="1" applyBorder="1" applyAlignment="1">
      <alignment horizontal="center" wrapText="1"/>
    </xf>
    <xf numFmtId="0" fontId="5" fillId="0" borderId="0" xfId="0" applyFont="1" applyAlignment="1">
      <alignment horizontal="center" wrapText="1"/>
    </xf>
    <xf numFmtId="164" fontId="10" fillId="0" borderId="11" xfId="0" applyNumberFormat="1" applyFont="1" applyBorder="1" applyAlignment="1">
      <alignment horizontal="center" wrapText="1"/>
    </xf>
    <xf numFmtId="164" fontId="10" fillId="0" borderId="20" xfId="0" applyNumberFormat="1" applyFont="1" applyBorder="1" applyAlignment="1">
      <alignment horizontal="center" wrapText="1"/>
    </xf>
    <xf numFmtId="0" fontId="5" fillId="0" borderId="9" xfId="0" applyFont="1" applyBorder="1" applyAlignment="1">
      <alignment horizontal="center"/>
    </xf>
    <xf numFmtId="0" fontId="5" fillId="0" borderId="19" xfId="0" applyFont="1" applyBorder="1" applyAlignment="1">
      <alignment horizontal="center"/>
    </xf>
    <xf numFmtId="0" fontId="5" fillId="0" borderId="14" xfId="0" applyFont="1" applyBorder="1" applyAlignment="1">
      <alignment horizontal="center"/>
    </xf>
    <xf numFmtId="0" fontId="5" fillId="0" borderId="10" xfId="0" applyFont="1" applyBorder="1" applyAlignment="1">
      <alignment horizontal="center"/>
    </xf>
    <xf numFmtId="0" fontId="5" fillId="0" borderId="0" xfId="0" applyFont="1" applyAlignment="1">
      <alignment horizontal="center"/>
    </xf>
    <xf numFmtId="0" fontId="5" fillId="0" borderId="12" xfId="0" applyFont="1" applyBorder="1" applyAlignment="1">
      <alignment horizontal="center"/>
    </xf>
    <xf numFmtId="0" fontId="5" fillId="0" borderId="12" xfId="0" applyFont="1" applyBorder="1" applyAlignment="1">
      <alignment horizontal="center" wrapText="1"/>
    </xf>
    <xf numFmtId="1" fontId="5" fillId="0" borderId="10" xfId="0" applyNumberFormat="1" applyFont="1" applyBorder="1" applyAlignment="1">
      <alignment horizontal="center"/>
    </xf>
    <xf numFmtId="1" fontId="5" fillId="0" borderId="0" xfId="0" applyNumberFormat="1" applyFont="1" applyAlignment="1">
      <alignment horizontal="center"/>
    </xf>
    <xf numFmtId="0" fontId="0" fillId="0" borderId="14" xfId="0" applyBorder="1" applyAlignment="1">
      <alignment horizontal="left" vertical="center" wrapText="1"/>
    </xf>
    <xf numFmtId="0" fontId="0" fillId="0" borderId="12" xfId="0" applyBorder="1" applyAlignment="1">
      <alignment horizontal="left" vertical="center" wrapText="1"/>
    </xf>
    <xf numFmtId="0" fontId="0" fillId="0" borderId="13" xfId="0" applyBorder="1" applyAlignment="1">
      <alignment horizontal="left" vertical="center" wrapText="1"/>
    </xf>
    <xf numFmtId="1" fontId="11" fillId="0" borderId="19" xfId="0" applyNumberFormat="1" applyFont="1" applyBorder="1" applyAlignment="1">
      <alignment horizontal="left" vertical="center" wrapText="1"/>
    </xf>
    <xf numFmtId="1" fontId="11" fillId="0" borderId="0" xfId="0" applyNumberFormat="1" applyFont="1" applyAlignment="1">
      <alignment horizontal="left" vertical="center" wrapText="1"/>
    </xf>
    <xf numFmtId="1" fontId="11" fillId="0" borderId="20" xfId="0" applyNumberFormat="1" applyFont="1" applyBorder="1" applyAlignment="1">
      <alignment horizontal="left" vertical="center" wrapText="1"/>
    </xf>
    <xf numFmtId="0" fontId="13" fillId="0" borderId="12" xfId="0" applyFont="1" applyBorder="1" applyAlignment="1">
      <alignment horizontal="center" vertical="center"/>
    </xf>
    <xf numFmtId="0" fontId="5" fillId="0" borderId="44" xfId="0" applyFont="1" applyBorder="1" applyAlignment="1">
      <alignment horizontal="center" vertical="center"/>
    </xf>
    <xf numFmtId="0" fontId="15" fillId="8" borderId="45" xfId="0" applyFont="1" applyFill="1" applyBorder="1" applyAlignment="1">
      <alignment horizontal="left" vertical="center" wrapText="1" readingOrder="1"/>
    </xf>
    <xf numFmtId="0" fontId="15" fillId="8" borderId="18" xfId="0" applyFont="1" applyFill="1" applyBorder="1" applyAlignment="1">
      <alignment horizontal="left" vertical="center" wrapText="1" readingOrder="1"/>
    </xf>
    <xf numFmtId="0" fontId="42" fillId="8" borderId="18" xfId="0" applyFont="1" applyFill="1" applyBorder="1" applyAlignment="1">
      <alignment horizontal="center" vertical="top" wrapText="1"/>
    </xf>
    <xf numFmtId="0" fontId="15" fillId="9" borderId="18" xfId="0" applyFont="1" applyFill="1" applyBorder="1" applyAlignment="1">
      <alignment horizontal="center" vertical="center" wrapText="1" readingOrder="1"/>
    </xf>
    <xf numFmtId="0" fontId="15" fillId="8" borderId="18" xfId="0" applyFont="1" applyFill="1" applyBorder="1" applyAlignment="1">
      <alignment horizontal="center" vertical="center" wrapText="1" readingOrder="1"/>
    </xf>
    <xf numFmtId="0" fontId="42" fillId="9" borderId="18" xfId="0" applyFont="1" applyFill="1" applyBorder="1" applyAlignment="1">
      <alignment horizontal="center" vertical="top" wrapText="1"/>
    </xf>
    <xf numFmtId="9" fontId="15" fillId="8" borderId="18" xfId="0" applyNumberFormat="1" applyFont="1" applyFill="1" applyBorder="1" applyAlignment="1">
      <alignment horizontal="left" vertical="center" wrapText="1" readingOrder="1"/>
    </xf>
    <xf numFmtId="0" fontId="15" fillId="8" borderId="46" xfId="0" applyFont="1" applyFill="1" applyBorder="1" applyAlignment="1">
      <alignment horizontal="left" vertical="center" wrapText="1" readingOrder="1"/>
    </xf>
    <xf numFmtId="0" fontId="23" fillId="0" borderId="19" xfId="0" applyFont="1" applyBorder="1" applyAlignment="1">
      <alignment horizontal="left" vertical="top" wrapText="1"/>
    </xf>
    <xf numFmtId="0" fontId="23" fillId="0" borderId="0" xfId="0" applyFont="1" applyAlignment="1">
      <alignment horizontal="left" vertical="top" wrapText="1"/>
    </xf>
    <xf numFmtId="0" fontId="23" fillId="0" borderId="20" xfId="0" applyFont="1" applyBorder="1" applyAlignment="1">
      <alignment horizontal="left" vertical="top" wrapText="1"/>
    </xf>
    <xf numFmtId="0" fontId="23" fillId="0" borderId="14" xfId="0" applyFont="1" applyBorder="1" applyAlignment="1">
      <alignment horizontal="left" vertical="top" wrapText="1"/>
    </xf>
    <xf numFmtId="0" fontId="23" fillId="0" borderId="12" xfId="0" applyFont="1" applyBorder="1" applyAlignment="1">
      <alignment horizontal="left" vertical="top" wrapText="1"/>
    </xf>
    <xf numFmtId="0" fontId="23" fillId="0" borderId="13" xfId="0" applyFont="1" applyBorder="1" applyAlignment="1">
      <alignment horizontal="left" vertical="top" wrapText="1"/>
    </xf>
    <xf numFmtId="0" fontId="22" fillId="0" borderId="9" xfId="0" applyFont="1" applyBorder="1" applyAlignment="1">
      <alignment horizontal="center" vertical="center"/>
    </xf>
    <xf numFmtId="0" fontId="22" fillId="0" borderId="10" xfId="0" applyFont="1" applyBorder="1" applyAlignment="1">
      <alignment horizontal="center" vertical="center"/>
    </xf>
    <xf numFmtId="0" fontId="22" fillId="0" borderId="11" xfId="0" applyFont="1" applyBorder="1" applyAlignment="1">
      <alignment horizontal="center" vertical="center"/>
    </xf>
    <xf numFmtId="0" fontId="22" fillId="0" borderId="19" xfId="0" applyFont="1" applyBorder="1" applyAlignment="1">
      <alignment horizontal="center" vertical="center"/>
    </xf>
    <xf numFmtId="0" fontId="22" fillId="0" borderId="0" xfId="0" applyFont="1" applyAlignment="1">
      <alignment horizontal="center" vertical="center"/>
    </xf>
    <xf numFmtId="0" fontId="22" fillId="0" borderId="20" xfId="0" applyFont="1" applyBorder="1" applyAlignment="1">
      <alignment horizontal="center" vertical="center"/>
    </xf>
    <xf numFmtId="0" fontId="14" fillId="0" borderId="19" xfId="0" applyFont="1" applyBorder="1" applyAlignment="1">
      <alignment horizontal="center" vertical="center"/>
    </xf>
    <xf numFmtId="0" fontId="14" fillId="0" borderId="0" xfId="0" applyFont="1" applyAlignment="1">
      <alignment horizontal="center" vertical="center"/>
    </xf>
    <xf numFmtId="0" fontId="14" fillId="0" borderId="20" xfId="0" applyFont="1" applyBorder="1" applyAlignment="1">
      <alignment horizontal="center" vertical="center"/>
    </xf>
    <xf numFmtId="0" fontId="6" fillId="0" borderId="19" xfId="0" applyFont="1" applyBorder="1" applyAlignment="1">
      <alignment horizontal="left" vertical="top" wrapText="1"/>
    </xf>
    <xf numFmtId="0" fontId="6" fillId="0" borderId="0" xfId="0" applyFont="1" applyAlignment="1">
      <alignment horizontal="left" vertical="top" wrapText="1"/>
    </xf>
    <xf numFmtId="0" fontId="6" fillId="0" borderId="20" xfId="0" applyFont="1" applyBorder="1" applyAlignment="1">
      <alignment horizontal="left" vertical="top" wrapText="1"/>
    </xf>
    <xf numFmtId="0" fontId="26" fillId="0" borderId="19" xfId="0" applyFont="1" applyBorder="1" applyAlignment="1">
      <alignment horizontal="center" vertical="center"/>
    </xf>
    <xf numFmtId="0" fontId="26" fillId="0" borderId="0" xfId="0" applyFont="1" applyAlignment="1">
      <alignment horizontal="center" vertical="center"/>
    </xf>
    <xf numFmtId="0" fontId="26" fillId="0" borderId="20" xfId="0" applyFont="1" applyBorder="1" applyAlignment="1">
      <alignment horizontal="center" vertical="center"/>
    </xf>
    <xf numFmtId="1" fontId="0" fillId="0" borderId="0" xfId="0" applyNumberFormat="1" applyBorder="1" applyAlignment="1">
      <alignment horizontal="center" vertical="center"/>
    </xf>
    <xf numFmtId="0" fontId="0" fillId="0" borderId="21" xfId="0" applyBorder="1" applyAlignment="1">
      <alignment horizontal="left" vertical="center"/>
    </xf>
    <xf numFmtId="0" fontId="0" fillId="0" borderId="22" xfId="0" applyBorder="1" applyAlignment="1">
      <alignment horizontal="left" vertical="center"/>
    </xf>
    <xf numFmtId="1" fontId="0" fillId="0" borderId="22" xfId="0" applyNumberFormat="1" applyBorder="1" applyAlignment="1">
      <alignment horizontal="center" vertical="center"/>
    </xf>
    <xf numFmtId="3" fontId="45" fillId="0" borderId="22" xfId="0" applyNumberFormat="1" applyFont="1" applyBorder="1" applyAlignment="1">
      <alignment horizontal="right" vertical="center"/>
    </xf>
    <xf numFmtId="164" fontId="41" fillId="0" borderId="23" xfId="0" applyNumberFormat="1" applyFont="1" applyBorder="1" applyAlignment="1">
      <alignment horizontal="center" vertical="center"/>
    </xf>
    <xf numFmtId="164" fontId="41" fillId="0" borderId="22" xfId="0" applyNumberFormat="1" applyFont="1" applyBorder="1" applyAlignment="1">
      <alignment horizontal="center" vertical="center"/>
    </xf>
    <xf numFmtId="164" fontId="41" fillId="0" borderId="55" xfId="0" applyNumberFormat="1" applyFont="1" applyBorder="1" applyAlignment="1">
      <alignment horizontal="center" vertical="center"/>
    </xf>
    <xf numFmtId="0" fontId="5" fillId="0" borderId="56" xfId="0" applyFont="1" applyBorder="1"/>
    <xf numFmtId="0" fontId="0" fillId="0" borderId="0" xfId="0" applyBorder="1" applyAlignment="1">
      <alignment horizontal="left" vertical="center"/>
    </xf>
    <xf numFmtId="3" fontId="0" fillId="0" borderId="0" xfId="0" applyNumberFormat="1" applyBorder="1" applyAlignment="1">
      <alignment horizontal="center" vertical="center"/>
    </xf>
    <xf numFmtId="164" fontId="0" fillId="0" borderId="0" xfId="0" applyNumberFormat="1" applyBorder="1" applyAlignment="1">
      <alignment horizontal="center" vertical="center"/>
    </xf>
    <xf numFmtId="0" fontId="0" fillId="0" borderId="0" xfId="0" applyBorder="1" applyAlignment="1">
      <alignment horizontal="left" vertical="center" wrapText="1"/>
    </xf>
    <xf numFmtId="1" fontId="0" fillId="0" borderId="0" xfId="0" applyNumberFormat="1" applyBorder="1" applyAlignment="1">
      <alignment horizontal="center" vertical="center" wrapText="1"/>
    </xf>
    <xf numFmtId="0" fontId="5" fillId="0" borderId="24" xfId="0" applyFont="1" applyBorder="1" applyAlignment="1">
      <alignment horizontal="left" vertical="center"/>
    </xf>
    <xf numFmtId="164" fontId="0" fillId="0" borderId="57" xfId="0" applyNumberFormat="1" applyBorder="1" applyAlignment="1">
      <alignment horizontal="center" vertical="center"/>
    </xf>
  </cellXfs>
  <cellStyles count="6">
    <cellStyle name="Hyperlink" xfId="1" builtinId="8"/>
    <cellStyle name="Normal" xfId="0" builtinId="0"/>
    <cellStyle name="Normal 2" xfId="2" xr:uid="{00000000-0005-0000-0000-000003000000}"/>
    <cellStyle name="Normal 2 2" xfId="5" xr:uid="{00000000-0005-0000-0000-000004000000}"/>
    <cellStyle name="Normal 3" xfId="3" xr:uid="{00000000-0005-0000-0000-000005000000}"/>
    <cellStyle name="Normal 4" xfId="4" xr:uid="{00000000-0005-0000-0000-000006000000}"/>
  </cellStyles>
  <dxfs count="30">
    <dxf>
      <font>
        <b/>
        <i val="0"/>
        <strike val="0"/>
        <condense val="0"/>
        <extend val="0"/>
        <outline val="0"/>
        <shadow val="0"/>
        <u val="none"/>
        <vertAlign val="baseline"/>
        <sz val="10"/>
        <color theme="1"/>
        <name val="Calibri"/>
        <family val="2"/>
        <scheme val="minor"/>
      </font>
      <numFmt numFmtId="164" formatCode="0.0"/>
      <alignment horizontal="center" vertical="bottom" textRotation="0" wrapText="0" indent="0" justifyLastLine="0" shrinkToFit="0" readingOrder="0"/>
      <border diagonalUp="0" diagonalDown="0" outline="0">
        <left/>
        <right style="medium">
          <color indexed="64"/>
        </right>
        <top/>
        <bottom style="thin">
          <color indexed="64"/>
        </bottom>
      </border>
    </dxf>
    <dxf>
      <font>
        <b/>
        <i val="0"/>
        <strike val="0"/>
        <condense val="0"/>
        <extend val="0"/>
        <outline val="0"/>
        <shadow val="0"/>
        <u val="none"/>
        <vertAlign val="baseline"/>
        <sz val="10"/>
        <color theme="1"/>
        <name val="Calibri"/>
        <family val="2"/>
        <scheme val="minor"/>
      </font>
      <numFmt numFmtId="164" formatCode="0.0"/>
      <alignment horizontal="center" vertical="bottom" textRotation="0" wrapText="0" indent="0" justifyLastLine="0" shrinkToFit="0" readingOrder="0"/>
      <border diagonalUp="0" diagonalDown="0" outline="0">
        <left/>
        <right/>
        <top/>
        <bottom style="thin">
          <color indexed="64"/>
        </bottom>
      </border>
    </dxf>
    <dxf>
      <font>
        <b/>
        <i val="0"/>
        <strike val="0"/>
        <condense val="0"/>
        <extend val="0"/>
        <outline val="0"/>
        <shadow val="0"/>
        <u val="none"/>
        <vertAlign val="baseline"/>
        <sz val="10"/>
        <color auto="1"/>
        <name val="Calibri"/>
        <family val="2"/>
        <scheme val="minor"/>
      </font>
      <numFmt numFmtId="164" formatCode="0.0"/>
      <alignment horizontal="center" vertical="bottom" textRotation="0" wrapText="0" indent="0" justifyLastLine="0" shrinkToFit="0" readingOrder="0"/>
      <border diagonalUp="0" diagonalDown="0" outline="0">
        <left/>
        <right/>
        <top/>
        <bottom style="thin">
          <color indexed="64"/>
        </bottom>
      </border>
    </dxf>
    <dxf>
      <font>
        <b/>
        <i val="0"/>
        <strike val="0"/>
        <condense val="0"/>
        <extend val="0"/>
        <outline val="0"/>
        <shadow val="0"/>
        <u val="none"/>
        <vertAlign val="baseline"/>
        <sz val="10"/>
        <color auto="1"/>
        <name val="Calibri"/>
        <family val="2"/>
        <scheme val="minor"/>
      </font>
      <numFmt numFmtId="164" formatCode="0.0"/>
      <alignment horizontal="center" vertical="bottom" textRotation="0" wrapText="0" indent="0" justifyLastLine="0" shrinkToFit="0" readingOrder="0"/>
      <border diagonalUp="0" diagonalDown="0" outline="0">
        <left/>
        <right/>
        <top/>
        <bottom style="thin">
          <color indexed="64"/>
        </bottom>
      </border>
    </dxf>
    <dxf>
      <font>
        <b/>
        <i val="0"/>
        <strike val="0"/>
        <condense val="0"/>
        <extend val="0"/>
        <outline val="0"/>
        <shadow val="0"/>
        <u val="none"/>
        <vertAlign val="baseline"/>
        <sz val="10"/>
        <color theme="1"/>
        <name val="Calibri"/>
        <family val="2"/>
        <scheme val="minor"/>
      </font>
      <numFmt numFmtId="164" formatCode="0.0"/>
      <alignment horizontal="center" vertical="bottom" textRotation="0" wrapText="0" indent="0" justifyLastLine="0" shrinkToFit="0" readingOrder="0"/>
      <border diagonalUp="0" diagonalDown="0" outline="0">
        <left/>
        <right style="medium">
          <color indexed="64"/>
        </right>
        <top/>
        <bottom style="thin">
          <color indexed="64"/>
        </bottom>
      </border>
    </dxf>
    <dxf>
      <font>
        <b/>
        <i val="0"/>
        <strike val="0"/>
        <condense val="0"/>
        <extend val="0"/>
        <outline val="0"/>
        <shadow val="0"/>
        <u val="none"/>
        <vertAlign val="baseline"/>
        <sz val="10"/>
        <color theme="1"/>
        <name val="Calibri"/>
        <family val="2"/>
        <scheme val="minor"/>
      </font>
      <numFmt numFmtId="164" formatCode="0.0"/>
      <alignment horizontal="center" vertical="bottom" textRotation="0" wrapText="0" indent="0" justifyLastLine="0" shrinkToFit="0" readingOrder="0"/>
      <border diagonalUp="0" diagonalDown="0" outline="0">
        <left/>
        <right/>
        <top/>
        <bottom style="thin">
          <color indexed="64"/>
        </bottom>
      </border>
    </dxf>
    <dxf>
      <font>
        <b/>
        <i val="0"/>
        <strike val="0"/>
        <condense val="0"/>
        <extend val="0"/>
        <outline val="0"/>
        <shadow val="0"/>
        <u val="none"/>
        <vertAlign val="baseline"/>
        <sz val="10"/>
        <color theme="1"/>
        <name val="Calibri"/>
        <family val="2"/>
        <scheme val="minor"/>
      </font>
      <alignment horizontal="center" vertical="bottom" textRotation="0" wrapText="0" indent="0" justifyLastLine="0" shrinkToFit="0" readingOrder="0"/>
      <border diagonalUp="0" diagonalDown="0" outline="0">
        <left/>
        <right/>
        <top/>
        <bottom style="thin">
          <color indexed="64"/>
        </bottom>
      </border>
    </dxf>
    <dxf>
      <font>
        <b/>
        <i val="0"/>
        <strike val="0"/>
        <condense val="0"/>
        <extend val="0"/>
        <outline val="0"/>
        <shadow val="0"/>
        <u val="none"/>
        <vertAlign val="baseline"/>
        <sz val="10"/>
        <color auto="1"/>
        <name val="Calibri"/>
        <family val="2"/>
        <scheme val="minor"/>
      </font>
      <numFmt numFmtId="164" formatCode="0.0"/>
      <alignment horizontal="center" vertical="bottom" textRotation="0" wrapText="0" indent="0" justifyLastLine="0" shrinkToFit="0" readingOrder="0"/>
      <border diagonalUp="0" diagonalDown="0" outline="0">
        <left/>
        <right/>
        <top/>
        <bottom style="thin">
          <color indexed="64"/>
        </bottom>
      </border>
    </dxf>
    <dxf>
      <font>
        <b/>
        <i val="0"/>
        <strike val="0"/>
        <condense val="0"/>
        <extend val="0"/>
        <outline val="0"/>
        <shadow val="0"/>
        <u val="none"/>
        <vertAlign val="baseline"/>
        <sz val="10"/>
        <color theme="1"/>
        <name val="Calibri"/>
        <family val="2"/>
        <scheme val="minor"/>
      </font>
      <numFmt numFmtId="164" formatCode="0.0"/>
      <alignment horizontal="center" vertical="bottom" textRotation="0" wrapText="0" indent="0" justifyLastLine="0" shrinkToFit="0" readingOrder="0"/>
      <border diagonalUp="0" diagonalDown="0" outline="0">
        <left/>
        <right/>
        <top/>
        <bottom style="thin">
          <color indexed="64"/>
        </bottom>
      </border>
    </dxf>
    <dxf>
      <font>
        <b/>
        <i val="0"/>
        <strike val="0"/>
        <condense val="0"/>
        <extend val="0"/>
        <outline val="0"/>
        <shadow val="0"/>
        <u val="none"/>
        <vertAlign val="baseline"/>
        <sz val="10"/>
        <color theme="1"/>
        <name val="Calibri"/>
        <family val="2"/>
        <scheme val="minor"/>
      </font>
      <numFmt numFmtId="164" formatCode="0.0"/>
      <alignment horizontal="center" vertical="bottom" textRotation="0" wrapText="0" indent="0" justifyLastLine="0" shrinkToFit="0" readingOrder="0"/>
      <border diagonalUp="0" diagonalDown="0" outline="0">
        <left/>
        <right/>
        <top/>
        <bottom style="thin">
          <color indexed="64"/>
        </bottom>
      </border>
    </dxf>
    <dxf>
      <font>
        <b/>
        <i val="0"/>
        <strike val="0"/>
        <condense val="0"/>
        <extend val="0"/>
        <outline val="0"/>
        <shadow val="0"/>
        <u val="none"/>
        <vertAlign val="baseline"/>
        <sz val="10"/>
        <color theme="1"/>
        <name val="Calibri"/>
        <family val="2"/>
        <scheme val="minor"/>
      </font>
      <numFmt numFmtId="164" formatCode="0.0"/>
      <alignment horizontal="center" vertical="bottom" textRotation="0" wrapText="0" indent="0" justifyLastLine="0" shrinkToFit="0" readingOrder="0"/>
      <border diagonalUp="0" diagonalDown="0" outline="0">
        <left/>
        <right/>
        <top/>
        <bottom style="thin">
          <color indexed="64"/>
        </bottom>
      </border>
    </dxf>
    <dxf>
      <font>
        <b/>
        <i val="0"/>
        <strike val="0"/>
        <condense val="0"/>
        <extend val="0"/>
        <outline val="0"/>
        <shadow val="0"/>
        <u val="none"/>
        <vertAlign val="baseline"/>
        <sz val="10"/>
        <color auto="1"/>
        <name val="Calibri"/>
        <family val="2"/>
        <scheme val="minor"/>
      </font>
      <numFmt numFmtId="164" formatCode="0.0"/>
      <alignment horizontal="center" vertical="bottom" textRotation="0" wrapText="0" indent="0" justifyLastLine="0" shrinkToFit="0" readingOrder="0"/>
      <border diagonalUp="0" diagonalDown="0" outline="0">
        <left/>
        <right/>
        <top/>
        <bottom style="thin">
          <color indexed="64"/>
        </bottom>
      </border>
    </dxf>
    <dxf>
      <font>
        <b/>
        <i val="0"/>
        <strike val="0"/>
        <condense val="0"/>
        <extend val="0"/>
        <outline val="0"/>
        <shadow val="0"/>
        <u val="none"/>
        <vertAlign val="baseline"/>
        <sz val="10"/>
        <color auto="1"/>
        <name val="Calibri"/>
        <family val="2"/>
        <scheme val="minor"/>
      </font>
      <numFmt numFmtId="164" formatCode="0.0"/>
      <alignment horizontal="center" vertical="bottom" textRotation="0" wrapText="0" indent="0" justifyLastLine="0" shrinkToFit="0" readingOrder="0"/>
      <border diagonalUp="0" diagonalDown="0" outline="0">
        <left/>
        <right/>
        <top/>
        <bottom style="thin">
          <color indexed="64"/>
        </bottom>
      </border>
    </dxf>
    <dxf>
      <font>
        <b/>
        <i val="0"/>
        <strike val="0"/>
        <condense val="0"/>
        <extend val="0"/>
        <outline val="0"/>
        <shadow val="0"/>
        <u val="none"/>
        <vertAlign val="baseline"/>
        <sz val="10"/>
        <color theme="1"/>
        <name val="Calibri"/>
        <family val="2"/>
        <scheme val="minor"/>
      </font>
      <numFmt numFmtId="164" formatCode="0.0"/>
      <alignment horizontal="center" vertical="bottom" textRotation="0" wrapText="0" indent="0" justifyLastLine="0" shrinkToFit="0" readingOrder="0"/>
      <border diagonalUp="0" diagonalDown="0" outline="0">
        <left/>
        <right style="medium">
          <color indexed="64"/>
        </right>
        <top/>
        <bottom style="thin">
          <color indexed="64"/>
        </bottom>
      </border>
    </dxf>
    <dxf>
      <font>
        <b/>
        <i val="0"/>
        <strike val="0"/>
        <condense val="0"/>
        <extend val="0"/>
        <outline val="0"/>
        <shadow val="0"/>
        <u val="none"/>
        <vertAlign val="baseline"/>
        <sz val="10"/>
        <color theme="1"/>
        <name val="Calibri"/>
        <family val="2"/>
        <scheme val="minor"/>
      </font>
      <numFmt numFmtId="1" formatCode="0"/>
      <alignment horizontal="center" vertical="bottom" textRotation="0" wrapText="0" indent="0" justifyLastLine="0" shrinkToFit="0" readingOrder="0"/>
      <border diagonalUp="0" diagonalDown="0" outline="0">
        <left/>
        <right/>
        <top/>
        <bottom style="thin">
          <color indexed="64"/>
        </bottom>
      </border>
    </dxf>
    <dxf>
      <font>
        <b/>
        <i val="0"/>
        <strike val="0"/>
        <condense val="0"/>
        <extend val="0"/>
        <outline val="0"/>
        <shadow val="0"/>
        <u val="none"/>
        <vertAlign val="baseline"/>
        <sz val="11"/>
        <color theme="1"/>
        <name val="Calibri"/>
        <family val="2"/>
        <scheme val="minor"/>
      </font>
      <alignment horizontal="center" vertical="bottom" textRotation="0" wrapText="1" indent="0" justifyLastLine="0" shrinkToFit="0" readingOrder="0"/>
      <border diagonalUp="0" diagonalDown="0" outline="0">
        <left/>
        <right/>
        <top/>
        <bottom style="thin">
          <color indexed="64"/>
        </bottom>
      </border>
    </dxf>
    <dxf>
      <font>
        <b/>
        <i val="0"/>
        <strike val="0"/>
        <condense val="0"/>
        <extend val="0"/>
        <outline val="0"/>
        <shadow val="0"/>
        <u val="none"/>
        <vertAlign val="baseline"/>
        <sz val="11"/>
        <color theme="1"/>
        <name val="Calibri"/>
        <family val="2"/>
        <scheme val="minor"/>
      </font>
      <alignment horizontal="center" vertical="bottom" textRotation="0" wrapText="0" indent="0" justifyLastLine="0" shrinkToFit="0" readingOrder="0"/>
      <border diagonalUp="0" diagonalDown="0" outline="0">
        <left/>
        <right/>
        <top/>
        <bottom style="thin">
          <color indexed="64"/>
        </bottom>
      </border>
    </dxf>
    <dxf>
      <font>
        <b/>
        <i val="0"/>
        <strike val="0"/>
        <condense val="0"/>
        <extend val="0"/>
        <outline val="0"/>
        <shadow val="0"/>
        <u val="none"/>
        <vertAlign val="baseline"/>
        <sz val="11"/>
        <color theme="1"/>
        <name val="Calibri"/>
        <family val="2"/>
        <scheme val="minor"/>
      </font>
      <alignment horizontal="center" vertical="bottom" textRotation="0" wrapText="0" indent="0" justifyLastLine="0" shrinkToFit="0" readingOrder="0"/>
      <border diagonalUp="0" diagonalDown="0" outline="0">
        <left/>
        <right/>
        <top/>
        <bottom style="thin">
          <color indexed="64"/>
        </bottom>
      </border>
    </dxf>
    <dxf>
      <font>
        <b/>
        <i val="0"/>
        <strike val="0"/>
        <condense val="0"/>
        <extend val="0"/>
        <outline val="0"/>
        <shadow val="0"/>
        <u val="none"/>
        <vertAlign val="baseline"/>
        <sz val="11"/>
        <color theme="1"/>
        <name val="Calibri"/>
        <family val="2"/>
        <scheme val="minor"/>
      </font>
      <alignment horizontal="left" vertical="bottom" textRotation="0" wrapText="0" indent="0" justifyLastLine="0" shrinkToFit="0" readingOrder="0"/>
      <border diagonalUp="0" diagonalDown="0" outline="0">
        <left style="medium">
          <color indexed="64"/>
        </left>
        <right/>
        <top/>
        <bottom style="thin">
          <color indexed="64"/>
        </bottom>
      </border>
    </dxf>
    <dxf>
      <border outline="0">
        <top style="medium">
          <color indexed="64"/>
        </top>
        <bottom style="medium">
          <color indexed="64"/>
        </bottom>
      </border>
    </dxf>
    <dxf>
      <border outline="0">
        <bottom style="thin">
          <color indexed="64"/>
        </bottom>
      </border>
    </dxf>
    <dxf>
      <font>
        <b/>
        <i val="0"/>
        <strike val="0"/>
        <condense val="0"/>
        <extend val="0"/>
        <outline val="0"/>
        <shadow val="0"/>
        <u val="none"/>
        <vertAlign val="baseline"/>
        <sz val="10"/>
        <color theme="1"/>
        <name val="Calibri"/>
        <family val="2"/>
        <scheme val="minor"/>
      </font>
      <numFmt numFmtId="164" formatCode="0.0"/>
      <alignment horizontal="center"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1" formatCode="0"/>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2" formatCode="0.00"/>
      <fill>
        <patternFill patternType="solid">
          <fgColor indexed="64"/>
          <bgColor rgb="FFFFFF00"/>
        </patternFill>
      </fill>
      <alignment horizontal="center" vertical="center" textRotation="0" wrapText="0" indent="0" justifyLastLine="0" shrinkToFit="0" readingOrder="0"/>
    </dxf>
    <dxf>
      <font>
        <b/>
        <i val="0"/>
        <strike val="0"/>
        <condense val="0"/>
        <extend val="0"/>
        <outline val="0"/>
        <shadow val="0"/>
        <u val="none"/>
        <vertAlign val="baseline"/>
        <sz val="11"/>
        <color theme="1"/>
        <name val="Calibri"/>
        <scheme val="minor"/>
      </font>
      <numFmt numFmtId="1" formatCode="0"/>
      <fill>
        <patternFill patternType="none">
          <fgColor indexed="64"/>
          <bgColor indexed="65"/>
        </patternFill>
      </fill>
      <alignment horizontal="left" vertical="center" textRotation="0" wrapText="0" indent="0" justifyLastLine="0" shrinkToFit="0" readingOrder="0"/>
      <border diagonalUp="0" diagonalDown="0" outline="0">
        <left style="thin">
          <color indexed="64"/>
        </left>
        <right/>
        <top/>
        <bottom/>
      </border>
    </dxf>
    <dxf>
      <border outline="0">
        <left style="thin">
          <color indexed="64"/>
        </left>
        <right style="thin">
          <color indexed="64"/>
        </right>
        <top style="thin">
          <color indexed="64"/>
        </top>
        <bottom style="thin">
          <color indexed="64"/>
        </bottom>
      </border>
    </dxf>
    <dxf>
      <border outline="0">
        <bottom style="thin">
          <color indexed="64"/>
        </bottom>
      </border>
    </dxf>
    <dxf>
      <font>
        <strike val="0"/>
        <outline val="0"/>
        <shadow val="0"/>
        <u val="none"/>
        <vertAlign val="baseline"/>
        <sz val="11"/>
        <name val="Calibri"/>
        <scheme val="minor"/>
      </font>
    </dxf>
    <dxf>
      <fill>
        <patternFill>
          <bgColor theme="3" tint="0.59996337778862885"/>
        </patternFill>
      </fill>
      <border diagonalUp="0" diagonalDown="0">
        <left/>
        <right/>
        <top/>
        <bottom/>
        <vertical/>
        <horizontal/>
      </border>
    </dxf>
    <dxf>
      <font>
        <color auto="1"/>
      </font>
      <fill>
        <patternFill>
          <bgColor theme="0" tint="-0.34998626667073579"/>
        </patternFill>
      </fill>
    </dxf>
  </dxfs>
  <tableStyles count="2" defaultTableStyle="TableStyleMedium9" defaultPivotStyle="PivotStyleLight16">
    <tableStyle name="Table Style 1" pivot="0" count="1" xr9:uid="{00000000-0011-0000-FFFF-FFFF00000000}">
      <tableStyleElement type="secondRowStripe" dxfId="29"/>
    </tableStyle>
    <tableStyle name="Table Style 1 2" pivot="0" count="1" xr9:uid="{00000000-0011-0000-FFFF-FFFF01000000}">
      <tableStyleElement type="firstRowStripe" dxfId="28"/>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192280</xdr:colOff>
      <xdr:row>0</xdr:row>
      <xdr:rowOff>0</xdr:rowOff>
    </xdr:from>
    <xdr:to>
      <xdr:col>4</xdr:col>
      <xdr:colOff>311922</xdr:colOff>
      <xdr:row>1</xdr:row>
      <xdr:rowOff>129274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92280" y="0"/>
          <a:ext cx="3434342" cy="101509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28575</xdr:colOff>
      <xdr:row>0</xdr:row>
      <xdr:rowOff>95250</xdr:rowOff>
    </xdr:from>
    <xdr:to>
      <xdr:col>11</xdr:col>
      <xdr:colOff>495300</xdr:colOff>
      <xdr:row>13</xdr:row>
      <xdr:rowOff>28575</xdr:rowOff>
    </xdr:to>
    <xdr:sp macro="" textlink="">
      <xdr:nvSpPr>
        <xdr:cNvPr id="3" name="Rectangle 2">
          <a:extLst>
            <a:ext uri="{FF2B5EF4-FFF2-40B4-BE49-F238E27FC236}">
              <a16:creationId xmlns:a16="http://schemas.microsoft.com/office/drawing/2014/main" id="{00000000-0008-0000-0100-000003000000}"/>
            </a:ext>
          </a:extLst>
        </xdr:cNvPr>
        <xdr:cNvSpPr>
          <a:spLocks noChangeArrowheads="1"/>
        </xdr:cNvSpPr>
      </xdr:nvSpPr>
      <xdr:spPr bwMode="auto">
        <a:xfrm>
          <a:off x="304800" y="95250"/>
          <a:ext cx="6372225" cy="2409825"/>
        </a:xfrm>
        <a:prstGeom prst="rect">
          <a:avLst/>
        </a:prstGeom>
        <a:solidFill>
          <a:sysClr val="window" lastClr="FFFFFF"/>
        </a:solidFill>
        <a:ln w="38100" cmpd="dbl">
          <a:solidFill>
            <a:schemeClr val="accent1">
              <a:lumMod val="75000"/>
            </a:schemeClr>
          </a:solidFill>
          <a:miter lim="800000"/>
          <a:headEnd/>
          <a:tailEnd/>
        </a:ln>
      </xdr:spPr>
      <xdr:txBody>
        <a:bodyPr vertOverflow="clip" wrap="square" lIns="73152" tIns="54864" rIns="73152" bIns="0" anchor="t" upright="1"/>
        <a:lstStyle/>
        <a:p>
          <a:pPr algn="ctr" rtl="0">
            <a:defRPr sz="1000"/>
          </a:pPr>
          <a:r>
            <a:rPr lang="en-US" sz="3600" b="1" i="1" strike="noStrike">
              <a:solidFill>
                <a:schemeClr val="accent1">
                  <a:lumMod val="75000"/>
                </a:schemeClr>
              </a:solidFill>
              <a:effectLst>
                <a:innerShdw blurRad="63500" dist="50800" dir="13500000">
                  <a:prstClr val="black">
                    <a:alpha val="50000"/>
                  </a:prstClr>
                </a:innerShdw>
              </a:effectLst>
              <a:latin typeface="Arial"/>
              <a:cs typeface="Arial"/>
            </a:rPr>
            <a:t>2022</a:t>
          </a:r>
        </a:p>
        <a:p>
          <a:pPr algn="ctr" rtl="0">
            <a:defRPr sz="1000"/>
          </a:pPr>
          <a:r>
            <a:rPr lang="en-US" sz="3600" b="1" i="1" strike="noStrike">
              <a:solidFill>
                <a:schemeClr val="accent1">
                  <a:lumMod val="75000"/>
                </a:schemeClr>
              </a:solidFill>
              <a:effectLst>
                <a:innerShdw blurRad="63500" dist="50800" dir="13500000">
                  <a:prstClr val="black">
                    <a:alpha val="50000"/>
                  </a:prstClr>
                </a:innerShdw>
              </a:effectLst>
              <a:latin typeface="Arial"/>
              <a:cs typeface="Arial"/>
            </a:rPr>
            <a:t>Penn State/PDMP Corn Silage Hybrid Performance Trial Results</a:t>
          </a:r>
        </a:p>
      </xdr:txBody>
    </xdr:sp>
    <xdr:clientData/>
  </xdr:twoCellAnchor>
  <xdr:twoCellAnchor>
    <xdr:from>
      <xdr:col>1</xdr:col>
      <xdr:colOff>28575</xdr:colOff>
      <xdr:row>0</xdr:row>
      <xdr:rowOff>95250</xdr:rowOff>
    </xdr:from>
    <xdr:to>
      <xdr:col>11</xdr:col>
      <xdr:colOff>495300</xdr:colOff>
      <xdr:row>13</xdr:row>
      <xdr:rowOff>28575</xdr:rowOff>
    </xdr:to>
    <xdr:sp macro="" textlink="">
      <xdr:nvSpPr>
        <xdr:cNvPr id="4" name="Rectangle 3">
          <a:extLst>
            <a:ext uri="{FF2B5EF4-FFF2-40B4-BE49-F238E27FC236}">
              <a16:creationId xmlns:a16="http://schemas.microsoft.com/office/drawing/2014/main" id="{B2F02D60-D601-4E5C-9C7E-C7C6565D0A38}"/>
            </a:ext>
          </a:extLst>
        </xdr:cNvPr>
        <xdr:cNvSpPr>
          <a:spLocks noChangeArrowheads="1"/>
        </xdr:cNvSpPr>
      </xdr:nvSpPr>
      <xdr:spPr bwMode="auto">
        <a:xfrm>
          <a:off x="304800" y="95250"/>
          <a:ext cx="6372225" cy="2409825"/>
        </a:xfrm>
        <a:prstGeom prst="rect">
          <a:avLst/>
        </a:prstGeom>
        <a:solidFill>
          <a:sysClr val="window" lastClr="FFFFFF"/>
        </a:solidFill>
        <a:ln w="38100" cmpd="dbl">
          <a:solidFill>
            <a:schemeClr val="accent1">
              <a:lumMod val="75000"/>
            </a:schemeClr>
          </a:solidFill>
          <a:miter lim="800000"/>
          <a:headEnd/>
          <a:tailEnd/>
        </a:ln>
      </xdr:spPr>
      <xdr:txBody>
        <a:bodyPr vertOverflow="clip" wrap="square" lIns="73152" tIns="54864" rIns="73152" bIns="0" anchor="t" upright="1"/>
        <a:lstStyle/>
        <a:p>
          <a:pPr algn="ctr" rtl="0">
            <a:defRPr sz="1000"/>
          </a:pPr>
          <a:r>
            <a:rPr lang="en-US" sz="3600" b="1" i="1" strike="noStrike">
              <a:solidFill>
                <a:schemeClr val="accent1">
                  <a:lumMod val="75000"/>
                </a:schemeClr>
              </a:solidFill>
              <a:effectLst>
                <a:innerShdw blurRad="63500" dist="50800" dir="13500000">
                  <a:prstClr val="black">
                    <a:alpha val="50000"/>
                  </a:prstClr>
                </a:innerShdw>
              </a:effectLst>
              <a:latin typeface="Arial"/>
              <a:cs typeface="Arial"/>
            </a:rPr>
            <a:t>2022</a:t>
          </a:r>
        </a:p>
        <a:p>
          <a:pPr algn="ctr" rtl="0">
            <a:defRPr sz="1000"/>
          </a:pPr>
          <a:r>
            <a:rPr lang="en-US" sz="3600" b="1" i="1" strike="noStrike">
              <a:solidFill>
                <a:schemeClr val="accent1">
                  <a:lumMod val="75000"/>
                </a:schemeClr>
              </a:solidFill>
              <a:effectLst>
                <a:innerShdw blurRad="63500" dist="50800" dir="13500000">
                  <a:prstClr val="black">
                    <a:alpha val="50000"/>
                  </a:prstClr>
                </a:innerShdw>
              </a:effectLst>
              <a:latin typeface="Arial"/>
              <a:cs typeface="Arial"/>
            </a:rPr>
            <a:t>Penn State/PDMP Corn Silage Hybrid Performance Trial Results</a:t>
          </a:r>
        </a:p>
      </xdr:txBody>
    </xdr:sp>
    <xdr:clientData/>
  </xdr:twoCellAnchor>
  <xdr:twoCellAnchor>
    <xdr:from>
      <xdr:col>1</xdr:col>
      <xdr:colOff>28575</xdr:colOff>
      <xdr:row>0</xdr:row>
      <xdr:rowOff>95250</xdr:rowOff>
    </xdr:from>
    <xdr:to>
      <xdr:col>11</xdr:col>
      <xdr:colOff>495300</xdr:colOff>
      <xdr:row>13</xdr:row>
      <xdr:rowOff>28575</xdr:rowOff>
    </xdr:to>
    <xdr:sp macro="" textlink="">
      <xdr:nvSpPr>
        <xdr:cNvPr id="5" name="Rectangle 4">
          <a:extLst>
            <a:ext uri="{FF2B5EF4-FFF2-40B4-BE49-F238E27FC236}">
              <a16:creationId xmlns:a16="http://schemas.microsoft.com/office/drawing/2014/main" id="{84F5348B-50DC-4A22-B7E2-3CF1E60C48A4}"/>
            </a:ext>
          </a:extLst>
        </xdr:cNvPr>
        <xdr:cNvSpPr>
          <a:spLocks noChangeArrowheads="1"/>
        </xdr:cNvSpPr>
      </xdr:nvSpPr>
      <xdr:spPr bwMode="auto">
        <a:xfrm>
          <a:off x="304800" y="95250"/>
          <a:ext cx="6372225" cy="2409825"/>
        </a:xfrm>
        <a:prstGeom prst="rect">
          <a:avLst/>
        </a:prstGeom>
        <a:solidFill>
          <a:sysClr val="window" lastClr="FFFFFF"/>
        </a:solidFill>
        <a:ln w="38100" cmpd="dbl">
          <a:solidFill>
            <a:schemeClr val="accent1">
              <a:lumMod val="75000"/>
            </a:schemeClr>
          </a:solidFill>
          <a:miter lim="800000"/>
          <a:headEnd/>
          <a:tailEnd/>
        </a:ln>
      </xdr:spPr>
      <xdr:txBody>
        <a:bodyPr vertOverflow="clip" wrap="square" lIns="73152" tIns="54864" rIns="73152" bIns="0" anchor="t" upright="1"/>
        <a:lstStyle/>
        <a:p>
          <a:pPr algn="ctr" rtl="0">
            <a:defRPr sz="1000"/>
          </a:pPr>
          <a:r>
            <a:rPr lang="en-US" sz="3600" b="1" i="1" strike="noStrike">
              <a:solidFill>
                <a:schemeClr val="accent1">
                  <a:lumMod val="75000"/>
                </a:schemeClr>
              </a:solidFill>
              <a:effectLst>
                <a:innerShdw blurRad="63500" dist="50800" dir="13500000">
                  <a:prstClr val="black">
                    <a:alpha val="50000"/>
                  </a:prstClr>
                </a:innerShdw>
              </a:effectLst>
              <a:latin typeface="Arial"/>
              <a:cs typeface="Arial"/>
            </a:rPr>
            <a:t>2023</a:t>
          </a:r>
        </a:p>
        <a:p>
          <a:pPr algn="ctr" rtl="0">
            <a:defRPr sz="1000"/>
          </a:pPr>
          <a:r>
            <a:rPr lang="en-US" sz="3600" b="1" i="1" strike="noStrike">
              <a:solidFill>
                <a:schemeClr val="accent1">
                  <a:lumMod val="75000"/>
                </a:schemeClr>
              </a:solidFill>
              <a:effectLst>
                <a:innerShdw blurRad="63500" dist="50800" dir="13500000">
                  <a:prstClr val="black">
                    <a:alpha val="50000"/>
                  </a:prstClr>
                </a:innerShdw>
              </a:effectLst>
              <a:latin typeface="Arial"/>
              <a:cs typeface="Arial"/>
            </a:rPr>
            <a:t>Penn State/PDMP Corn Silage Hybrid Performance Trial Results</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505355</xdr:colOff>
      <xdr:row>0</xdr:row>
      <xdr:rowOff>0</xdr:rowOff>
    </xdr:from>
    <xdr:to>
      <xdr:col>18</xdr:col>
      <xdr:colOff>524406</xdr:colOff>
      <xdr:row>2</xdr:row>
      <xdr:rowOff>63500</xdr:rowOff>
    </xdr:to>
    <xdr:grpSp>
      <xdr:nvGrpSpPr>
        <xdr:cNvPr id="10" name="Group 6">
          <a:extLst>
            <a:ext uri="{FF2B5EF4-FFF2-40B4-BE49-F238E27FC236}">
              <a16:creationId xmlns:a16="http://schemas.microsoft.com/office/drawing/2014/main" id="{51D9A694-A6F8-48ED-895E-54FC9F903F63}"/>
            </a:ext>
          </a:extLst>
        </xdr:cNvPr>
        <xdr:cNvGrpSpPr>
          <a:grpSpLocks/>
        </xdr:cNvGrpSpPr>
      </xdr:nvGrpSpPr>
      <xdr:grpSpPr bwMode="auto">
        <a:xfrm>
          <a:off x="6887105" y="0"/>
          <a:ext cx="4675718" cy="571500"/>
          <a:chOff x="0" y="0"/>
          <a:chExt cx="3906520" cy="761999"/>
        </a:xfrm>
      </xdr:grpSpPr>
      <xdr:pic>
        <xdr:nvPicPr>
          <xdr:cNvPr id="11" name="Picture 7">
            <a:extLst>
              <a:ext uri="{FF2B5EF4-FFF2-40B4-BE49-F238E27FC236}">
                <a16:creationId xmlns:a16="http://schemas.microsoft.com/office/drawing/2014/main" id="{D58CABF1-90DB-46B4-BABA-31B88DD3135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71700" y="114300"/>
            <a:ext cx="1734820" cy="5422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nvGrpSpPr>
          <xdr:cNvPr id="12" name="Group 8">
            <a:extLst>
              <a:ext uri="{FF2B5EF4-FFF2-40B4-BE49-F238E27FC236}">
                <a16:creationId xmlns:a16="http://schemas.microsoft.com/office/drawing/2014/main" id="{D1E32C07-E179-4B9E-8A71-2BAC313F422D}"/>
              </a:ext>
            </a:extLst>
          </xdr:cNvPr>
          <xdr:cNvGrpSpPr>
            <a:grpSpLocks/>
          </xdr:cNvGrpSpPr>
        </xdr:nvGrpSpPr>
        <xdr:grpSpPr bwMode="auto">
          <a:xfrm>
            <a:off x="0" y="0"/>
            <a:ext cx="2276474" cy="761999"/>
            <a:chOff x="0" y="0"/>
            <a:chExt cx="5286375" cy="1133475"/>
          </a:xfrm>
        </xdr:grpSpPr>
        <xdr:grpSp>
          <xdr:nvGrpSpPr>
            <xdr:cNvPr id="14" name="Group 10">
              <a:extLst>
                <a:ext uri="{FF2B5EF4-FFF2-40B4-BE49-F238E27FC236}">
                  <a16:creationId xmlns:a16="http://schemas.microsoft.com/office/drawing/2014/main" id="{C8DA645F-4054-4FDE-8C38-788C2931D2EC}"/>
                </a:ext>
              </a:extLst>
            </xdr:cNvPr>
            <xdr:cNvGrpSpPr>
              <a:grpSpLocks/>
            </xdr:cNvGrpSpPr>
          </xdr:nvGrpSpPr>
          <xdr:grpSpPr bwMode="auto">
            <a:xfrm>
              <a:off x="0" y="0"/>
              <a:ext cx="5286375" cy="1133475"/>
              <a:chOff x="0" y="0"/>
              <a:chExt cx="5286375" cy="1133475"/>
            </a:xfrm>
          </xdr:grpSpPr>
          <xdr:pic>
            <xdr:nvPicPr>
              <xdr:cNvPr id="16" name="Picture 12" descr="Penn State University College of Agricultural Sciences">
                <a:extLst>
                  <a:ext uri="{FF2B5EF4-FFF2-40B4-BE49-F238E27FC236}">
                    <a16:creationId xmlns:a16="http://schemas.microsoft.com/office/drawing/2014/main" id="{5013F0C7-C7EB-40D2-9F68-C6DB3680D749}"/>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l="18500" t="41333"/>
              <a:stretch>
                <a:fillRect/>
              </a:stretch>
            </xdr:blipFill>
            <xdr:spPr bwMode="auto">
              <a:xfrm>
                <a:off x="1085850" y="714375"/>
                <a:ext cx="310515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7" name="Picture 13" descr="C:\Users\hlw5004\AppData\Local\Temp\PSU_EXT_1_RGB_2C.png">
                <a:extLst>
                  <a:ext uri="{FF2B5EF4-FFF2-40B4-BE49-F238E27FC236}">
                    <a16:creationId xmlns:a16="http://schemas.microsoft.com/office/drawing/2014/main" id="{49208DFB-D71C-4B2B-8139-5C4AC3D08E58}"/>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l="5608" t="18803" r="5450" b="19412"/>
              <a:stretch>
                <a:fillRect/>
              </a:stretch>
            </xdr:blipFill>
            <xdr:spPr bwMode="auto">
              <a:xfrm>
                <a:off x="0" y="0"/>
                <a:ext cx="5286375" cy="1095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xnSp macro="">
          <xdr:nvCxnSpPr>
            <xdr:cNvPr id="15" name="Straight Connector 14">
              <a:extLst>
                <a:ext uri="{FF2B5EF4-FFF2-40B4-BE49-F238E27FC236}">
                  <a16:creationId xmlns:a16="http://schemas.microsoft.com/office/drawing/2014/main" id="{BF0EE290-5F10-4C43-AB21-68F75E1CBF87}"/>
                </a:ext>
              </a:extLst>
            </xdr:cNvPr>
            <xdr:cNvCxnSpPr/>
          </xdr:nvCxnSpPr>
          <xdr:spPr>
            <a:xfrm>
              <a:off x="1131635" y="652607"/>
              <a:ext cx="4136960" cy="11449"/>
            </a:xfrm>
            <a:prstGeom prst="line">
              <a:avLst/>
            </a:prstGeom>
            <a:ln w="28575"/>
          </xdr:spPr>
          <xdr:style>
            <a:lnRef idx="1">
              <a:schemeClr val="accent1"/>
            </a:lnRef>
            <a:fillRef idx="0">
              <a:schemeClr val="accent1"/>
            </a:fillRef>
            <a:effectRef idx="0">
              <a:schemeClr val="accent1"/>
            </a:effectRef>
            <a:fontRef idx="minor">
              <a:schemeClr val="tx1"/>
            </a:fontRef>
          </xdr:style>
        </xdr:cxnSp>
      </xdr:grpSp>
      <xdr:sp macro="" textlink="">
        <xdr:nvSpPr>
          <xdr:cNvPr id="13" name="TextBox 2">
            <a:extLst>
              <a:ext uri="{FF2B5EF4-FFF2-40B4-BE49-F238E27FC236}">
                <a16:creationId xmlns:a16="http://schemas.microsoft.com/office/drawing/2014/main" id="{A50D0E87-0560-4616-AFB0-E513B7FCF354}"/>
              </a:ext>
            </a:extLst>
          </xdr:cNvPr>
          <xdr:cNvSpPr txBox="1"/>
        </xdr:nvSpPr>
        <xdr:spPr bwMode="auto">
          <a:xfrm>
            <a:off x="2188929" y="130848"/>
            <a:ext cx="367484" cy="346363"/>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noAutofit/>
          </a:bodyPr>
          <a:lstStyle/>
          <a:p>
            <a:pPr marL="0" marR="0">
              <a:spcBef>
                <a:spcPts val="0"/>
              </a:spcBef>
              <a:spcAft>
                <a:spcPts val="0"/>
              </a:spcAft>
            </a:pPr>
            <a:r>
              <a:rPr lang="en-US" sz="1600" b="1">
                <a:solidFill>
                  <a:srgbClr val="000000"/>
                </a:solidFill>
                <a:effectLst/>
                <a:ea typeface="Times New Roman" panose="02020603050405020304" pitchFamily="18" charset="0"/>
                <a:cs typeface="Times New Roman" panose="02020603050405020304" pitchFamily="18" charset="0"/>
              </a:rPr>
              <a:t>&amp;</a:t>
            </a:r>
            <a:endParaRPr lang="en-US" sz="1200">
              <a:effectLst/>
              <a:latin typeface="Times New Roman" panose="02020603050405020304" pitchFamily="18" charset="0"/>
              <a:ea typeface="Times New Roman" panose="02020603050405020304" pitchFamily="18" charset="0"/>
            </a:endParaRPr>
          </a:p>
        </xdr:txBody>
      </xdr:sp>
    </xdr:grp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F740A0FD-63F2-4417-A073-1E59431877B5}" name="Table41311" displayName="Table41311" ref="A21:C27" totalsRowShown="0" headerRowDxfId="27" headerRowBorderDxfId="26" tableBorderDxfId="25">
  <tableColumns count="3">
    <tableColumn id="1" xr3:uid="{85533014-40F5-45CA-9EA7-C396FD37E505}" name="Month" dataDxfId="24"/>
    <tableColumn id="2" xr3:uid="{8A79F74D-1745-4011-88C2-504A6EDBDC1F}" name="Precip. In." dataDxfId="23"/>
    <tableColumn id="3" xr3:uid="{EA339F6A-360A-449E-848E-8022A5B29855}" name="GDD" dataDxfId="22"/>
  </tableColumns>
  <tableStyleInfo name="Table Style 1 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477541A9-6303-4DDA-B550-85866C8FB778}" name="Table1" displayName="Table1" ref="A11:S52" headerRowCount="0" totalsRowShown="0" headerRowDxfId="21" headerRowBorderDxfId="20" tableBorderDxfId="19">
  <tableColumns count="19">
    <tableColumn id="1" xr3:uid="{C3B243F1-AD51-4423-A46C-286553BF79B6}" name="99-105 day hybrids" headerRowDxfId="18"/>
    <tableColumn id="2" xr3:uid="{DA2D9022-5D01-4FA2-832C-BA585A14ECF5}" name="Column1" headerRowDxfId="17"/>
    <tableColumn id="3" xr3:uid="{FF2A32AA-77B7-4109-A9ED-F7209F801436}" name="Column2" headerRowDxfId="16"/>
    <tableColumn id="4" xr3:uid="{8B0BB3E7-D15F-4FD4-85B2-B1698DF7499B}" name="Column3" headerRowDxfId="15"/>
    <tableColumn id="5" xr3:uid="{1EAAE281-2B5F-4C34-9609-9A65B99432E7}" name="Column4" headerRowDxfId="14"/>
    <tableColumn id="6" xr3:uid="{9BE2E6C0-FF38-47EB-8FEB-3B0B65CB7128}" name="Column5" headerRowDxfId="13"/>
    <tableColumn id="7" xr3:uid="{0A62DE04-1899-438D-A8BC-5FA3F4F53160}" name="Column6" headerRowDxfId="12"/>
    <tableColumn id="8" xr3:uid="{490BD2F8-F344-4FB0-B2D7-653B0201620E}" name="Column7" headerRowDxfId="11"/>
    <tableColumn id="9" xr3:uid="{C600255E-C7DF-4C57-852C-6F101786E9A8}" name="Column8" headerRowDxfId="10"/>
    <tableColumn id="10" xr3:uid="{E0AAEBC0-3E5F-4BA1-B4E8-1B398F67DDAD}" name="Column9" headerRowDxfId="9"/>
    <tableColumn id="11" xr3:uid="{D956EB92-5D66-4441-BC92-82A4468B369B}" name="Column10" headerRowDxfId="8"/>
    <tableColumn id="12" xr3:uid="{FFDF89F1-6114-4021-85CF-FD4B1B4F8352}" name="Column11" headerRowDxfId="7"/>
    <tableColumn id="13" xr3:uid="{2F19C412-F4F8-45A3-899F-CEEB2A1FF23E}" name="Column12" headerRowDxfId="6"/>
    <tableColumn id="14" xr3:uid="{C6405260-AA3D-4D9A-9027-33E447FBE978}" name="Column13" headerRowDxfId="5"/>
    <tableColumn id="15" xr3:uid="{8EB326FE-6D67-471B-B967-FE2C72A0E871}" name="Column14" headerRowDxfId="4"/>
    <tableColumn id="16" xr3:uid="{99311436-EFEF-45D6-BFCA-DDC028AAF1B7}" name="Column15" headerRowDxfId="3"/>
    <tableColumn id="17" xr3:uid="{DA4E3EA4-EA61-4B25-9D04-71043AC66643}" name="Column16" headerRowDxfId="2"/>
    <tableColumn id="18" xr3:uid="{9E6E2376-0103-472D-AC5C-F6FC6CFF1BED}" name="Column17" headerRowDxfId="1"/>
    <tableColumn id="19" xr3:uid="{D2F60322-94A9-453C-875A-0E4B9E730CCD}" name="Column18" headerRowDxfId="0"/>
  </tableColumns>
  <tableStyleInfo name="Table Style 1 2"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djs5487@gmail.com"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3.bin"/><Relationship Id="rId1" Type="http://schemas.openxmlformats.org/officeDocument/2006/relationships/hyperlink" Target="http://climatesmartfarming.org/tools/csf-growing-degree-day-calculator/" TargetMode="External"/></Relationships>
</file>

<file path=xl/worksheets/_rels/sheet4.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25"/>
  <sheetViews>
    <sheetView zoomScale="90" zoomScaleNormal="90" workbookViewId="0">
      <selection sqref="A1:K1"/>
    </sheetView>
  </sheetViews>
  <sheetFormatPr defaultColWidth="12.42578125" defaultRowHeight="15.75" x14ac:dyDescent="0.25"/>
  <cols>
    <col min="1" max="16384" width="12.42578125" style="114"/>
  </cols>
  <sheetData>
    <row r="1" spans="1:11" ht="69.95" customHeight="1" x14ac:dyDescent="0.25">
      <c r="A1" s="200"/>
      <c r="B1" s="200"/>
      <c r="C1" s="200"/>
      <c r="D1" s="200"/>
      <c r="E1" s="200"/>
      <c r="F1" s="200"/>
      <c r="G1" s="200"/>
      <c r="H1" s="200"/>
      <c r="I1" s="200"/>
      <c r="J1" s="200"/>
      <c r="K1" s="200"/>
    </row>
    <row r="2" spans="1:11" ht="35.1" customHeight="1" x14ac:dyDescent="0.25">
      <c r="A2" s="201" t="s">
        <v>53</v>
      </c>
      <c r="B2" s="201"/>
      <c r="C2" s="201"/>
      <c r="D2" s="201"/>
      <c r="E2" s="201"/>
      <c r="F2" s="201"/>
      <c r="G2" s="201"/>
      <c r="H2" s="201"/>
      <c r="I2" s="201"/>
      <c r="J2" s="201"/>
      <c r="K2" s="201"/>
    </row>
    <row r="3" spans="1:11" ht="15.95" customHeight="1" x14ac:dyDescent="0.25">
      <c r="A3" s="202" t="s">
        <v>54</v>
      </c>
      <c r="B3" s="202"/>
      <c r="C3" s="203" t="s">
        <v>55</v>
      </c>
      <c r="D3" s="203"/>
      <c r="E3" s="203"/>
      <c r="F3" s="203"/>
      <c r="G3" s="203" t="s">
        <v>56</v>
      </c>
      <c r="H3" s="203"/>
      <c r="I3" s="203"/>
      <c r="J3" s="203"/>
      <c r="K3" s="203"/>
    </row>
    <row r="4" spans="1:11" x14ac:dyDescent="0.25">
      <c r="A4" s="202" t="s">
        <v>57</v>
      </c>
      <c r="B4" s="202"/>
      <c r="C4" s="203" t="s">
        <v>102</v>
      </c>
      <c r="D4" s="203"/>
      <c r="E4" s="203"/>
      <c r="F4" s="203"/>
      <c r="G4" s="203" t="s">
        <v>58</v>
      </c>
      <c r="H4" s="203"/>
      <c r="I4" s="203"/>
      <c r="J4" s="203"/>
      <c r="K4" s="203"/>
    </row>
    <row r="5" spans="1:11" x14ac:dyDescent="0.25">
      <c r="A5" s="202" t="s">
        <v>59</v>
      </c>
      <c r="B5" s="202"/>
      <c r="C5" s="204" t="s">
        <v>103</v>
      </c>
      <c r="D5" s="203"/>
      <c r="E5" s="203"/>
      <c r="F5" s="203"/>
      <c r="G5" s="205"/>
      <c r="H5" s="205"/>
      <c r="I5" s="205"/>
      <c r="J5" s="205"/>
      <c r="K5" s="205"/>
    </row>
    <row r="6" spans="1:11" x14ac:dyDescent="0.25">
      <c r="A6" s="202" t="s">
        <v>60</v>
      </c>
      <c r="B6" s="202"/>
      <c r="C6" s="218"/>
      <c r="D6" s="218"/>
      <c r="E6" s="218"/>
      <c r="F6" s="218"/>
      <c r="G6" s="218"/>
      <c r="H6" s="218"/>
      <c r="I6" s="218"/>
      <c r="J6" s="218"/>
      <c r="K6" s="218"/>
    </row>
    <row r="7" spans="1:11" ht="18" customHeight="1" x14ac:dyDescent="0.25">
      <c r="A7" s="219" t="s">
        <v>61</v>
      </c>
      <c r="B7" s="220"/>
      <c r="C7" s="220"/>
      <c r="D7" s="220"/>
      <c r="E7" s="220"/>
      <c r="F7" s="220"/>
      <c r="G7" s="220"/>
      <c r="H7" s="220"/>
      <c r="I7" s="220"/>
      <c r="J7" s="220"/>
      <c r="K7" s="221"/>
    </row>
    <row r="8" spans="1:11" ht="51.95" customHeight="1" x14ac:dyDescent="0.25">
      <c r="A8" s="209" t="s">
        <v>62</v>
      </c>
      <c r="B8" s="210"/>
      <c r="C8" s="210"/>
      <c r="D8" s="210"/>
      <c r="E8" s="210"/>
      <c r="F8" s="210"/>
      <c r="G8" s="210"/>
      <c r="H8" s="210"/>
      <c r="I8" s="210"/>
      <c r="J8" s="210"/>
      <c r="K8" s="211"/>
    </row>
    <row r="9" spans="1:11" ht="18" customHeight="1" x14ac:dyDescent="0.25">
      <c r="A9" s="219" t="s">
        <v>63</v>
      </c>
      <c r="B9" s="220"/>
      <c r="C9" s="220"/>
      <c r="D9" s="220"/>
      <c r="E9" s="220"/>
      <c r="F9" s="220"/>
      <c r="G9" s="220"/>
      <c r="H9" s="220"/>
      <c r="I9" s="220"/>
      <c r="J9" s="220"/>
      <c r="K9" s="221"/>
    </row>
    <row r="10" spans="1:11" ht="15" customHeight="1" x14ac:dyDescent="0.25">
      <c r="A10" s="222" t="s">
        <v>64</v>
      </c>
      <c r="B10" s="223"/>
      <c r="C10" s="223"/>
      <c r="D10" s="223"/>
      <c r="E10" s="223"/>
      <c r="F10" s="223"/>
      <c r="G10" s="223"/>
      <c r="H10" s="223"/>
      <c r="I10" s="223"/>
      <c r="J10" s="223"/>
      <c r="K10" s="224"/>
    </row>
    <row r="11" spans="1:11" x14ac:dyDescent="0.25">
      <c r="A11" s="225"/>
      <c r="B11" s="226"/>
      <c r="C11" s="226"/>
      <c r="D11" s="226"/>
      <c r="E11" s="226"/>
      <c r="F11" s="226"/>
      <c r="G11" s="226"/>
      <c r="H11" s="226"/>
      <c r="I11" s="226"/>
      <c r="J11" s="226"/>
      <c r="K11" s="227"/>
    </row>
    <row r="12" spans="1:11" x14ac:dyDescent="0.25">
      <c r="A12" s="225"/>
      <c r="B12" s="226"/>
      <c r="C12" s="226"/>
      <c r="D12" s="226"/>
      <c r="E12" s="226"/>
      <c r="F12" s="226"/>
      <c r="G12" s="226"/>
      <c r="H12" s="226"/>
      <c r="I12" s="226"/>
      <c r="J12" s="226"/>
      <c r="K12" s="227"/>
    </row>
    <row r="13" spans="1:11" x14ac:dyDescent="0.25">
      <c r="A13" s="225"/>
      <c r="B13" s="226"/>
      <c r="C13" s="226"/>
      <c r="D13" s="226"/>
      <c r="E13" s="226"/>
      <c r="F13" s="226"/>
      <c r="G13" s="226"/>
      <c r="H13" s="226"/>
      <c r="I13" s="226"/>
      <c r="J13" s="226"/>
      <c r="K13" s="227"/>
    </row>
    <row r="14" spans="1:11" x14ac:dyDescent="0.25">
      <c r="A14" s="225"/>
      <c r="B14" s="226"/>
      <c r="C14" s="226"/>
      <c r="D14" s="226"/>
      <c r="E14" s="226"/>
      <c r="F14" s="226"/>
      <c r="G14" s="226"/>
      <c r="H14" s="226"/>
      <c r="I14" s="226"/>
      <c r="J14" s="226"/>
      <c r="K14" s="227"/>
    </row>
    <row r="15" spans="1:11" x14ac:dyDescent="0.25">
      <c r="A15" s="225"/>
      <c r="B15" s="226"/>
      <c r="C15" s="226"/>
      <c r="D15" s="226"/>
      <c r="E15" s="226"/>
      <c r="F15" s="226"/>
      <c r="G15" s="226"/>
      <c r="H15" s="226"/>
      <c r="I15" s="226"/>
      <c r="J15" s="226"/>
      <c r="K15" s="227"/>
    </row>
    <row r="16" spans="1:11" x14ac:dyDescent="0.25">
      <c r="A16" s="225"/>
      <c r="B16" s="226"/>
      <c r="C16" s="226"/>
      <c r="D16" s="226"/>
      <c r="E16" s="226"/>
      <c r="F16" s="226"/>
      <c r="G16" s="226"/>
      <c r="H16" s="226"/>
      <c r="I16" s="226"/>
      <c r="J16" s="226"/>
      <c r="K16" s="227"/>
    </row>
    <row r="17" spans="1:11" x14ac:dyDescent="0.25">
      <c r="A17" s="225"/>
      <c r="B17" s="226"/>
      <c r="C17" s="226"/>
      <c r="D17" s="226"/>
      <c r="E17" s="226"/>
      <c r="F17" s="226"/>
      <c r="G17" s="226"/>
      <c r="H17" s="226"/>
      <c r="I17" s="226"/>
      <c r="J17" s="226"/>
      <c r="K17" s="227"/>
    </row>
    <row r="18" spans="1:11" x14ac:dyDescent="0.25">
      <c r="A18" s="225"/>
      <c r="B18" s="226"/>
      <c r="C18" s="226"/>
      <c r="D18" s="226"/>
      <c r="E18" s="226"/>
      <c r="F18" s="226"/>
      <c r="G18" s="226"/>
      <c r="H18" s="226"/>
      <c r="I18" s="226"/>
      <c r="J18" s="226"/>
      <c r="K18" s="227"/>
    </row>
    <row r="19" spans="1:11" x14ac:dyDescent="0.25">
      <c r="A19" s="225"/>
      <c r="B19" s="226"/>
      <c r="C19" s="226"/>
      <c r="D19" s="226"/>
      <c r="E19" s="226"/>
      <c r="F19" s="226"/>
      <c r="G19" s="226"/>
      <c r="H19" s="226"/>
      <c r="I19" s="226"/>
      <c r="J19" s="226"/>
      <c r="K19" s="227"/>
    </row>
    <row r="20" spans="1:11" x14ac:dyDescent="0.25">
      <c r="A20" s="225"/>
      <c r="B20" s="226"/>
      <c r="C20" s="226"/>
      <c r="D20" s="226"/>
      <c r="E20" s="226"/>
      <c r="F20" s="226"/>
      <c r="G20" s="226"/>
      <c r="H20" s="226"/>
      <c r="I20" s="226"/>
      <c r="J20" s="226"/>
      <c r="K20" s="227"/>
    </row>
    <row r="21" spans="1:11" x14ac:dyDescent="0.25">
      <c r="A21" s="228"/>
      <c r="B21" s="229"/>
      <c r="C21" s="229"/>
      <c r="D21" s="229"/>
      <c r="E21" s="229"/>
      <c r="F21" s="229"/>
      <c r="G21" s="229"/>
      <c r="H21" s="229"/>
      <c r="I21" s="229"/>
      <c r="J21" s="229"/>
      <c r="K21" s="230"/>
    </row>
    <row r="22" spans="1:11" s="115" customFormat="1" x14ac:dyDescent="0.25">
      <c r="A22" s="206" t="s">
        <v>65</v>
      </c>
      <c r="B22" s="207"/>
      <c r="C22" s="207"/>
      <c r="D22" s="207"/>
      <c r="E22" s="207"/>
      <c r="F22" s="207"/>
      <c r="G22" s="207"/>
      <c r="H22" s="207"/>
      <c r="I22" s="207"/>
      <c r="J22" s="207"/>
      <c r="K22" s="208"/>
    </row>
    <row r="23" spans="1:11" ht="51" customHeight="1" x14ac:dyDescent="0.25">
      <c r="A23" s="209" t="s">
        <v>153</v>
      </c>
      <c r="B23" s="210"/>
      <c r="C23" s="210"/>
      <c r="D23" s="210"/>
      <c r="E23" s="210"/>
      <c r="F23" s="210"/>
      <c r="G23" s="210"/>
      <c r="H23" s="210"/>
      <c r="I23" s="210"/>
      <c r="J23" s="210"/>
      <c r="K23" s="211"/>
    </row>
    <row r="24" spans="1:11" ht="18" customHeight="1" x14ac:dyDescent="0.25">
      <c r="A24" s="212" t="s">
        <v>66</v>
      </c>
      <c r="B24" s="213"/>
      <c r="C24" s="213"/>
      <c r="D24" s="213"/>
      <c r="E24" s="213"/>
      <c r="F24" s="213"/>
      <c r="G24" s="213"/>
      <c r="H24" s="213"/>
      <c r="I24" s="213"/>
      <c r="J24" s="213"/>
      <c r="K24" s="214"/>
    </row>
    <row r="25" spans="1:11" ht="36.950000000000003" customHeight="1" x14ac:dyDescent="0.25">
      <c r="A25" s="215" t="s">
        <v>67</v>
      </c>
      <c r="B25" s="216"/>
      <c r="C25" s="216"/>
      <c r="D25" s="216"/>
      <c r="E25" s="216"/>
      <c r="F25" s="216"/>
      <c r="G25" s="216"/>
      <c r="H25" s="216"/>
      <c r="I25" s="216"/>
      <c r="J25" s="216"/>
      <c r="K25" s="217"/>
    </row>
  </sheetData>
  <mergeCells count="23">
    <mergeCell ref="A22:K22"/>
    <mergeCell ref="A23:K23"/>
    <mergeCell ref="A24:K24"/>
    <mergeCell ref="A25:K25"/>
    <mergeCell ref="A6:B6"/>
    <mergeCell ref="C6:K6"/>
    <mergeCell ref="A7:K7"/>
    <mergeCell ref="A8:K8"/>
    <mergeCell ref="A9:K9"/>
    <mergeCell ref="A10:K21"/>
    <mergeCell ref="A4:B4"/>
    <mergeCell ref="C4:F4"/>
    <mergeCell ref="G4:H4"/>
    <mergeCell ref="I4:K4"/>
    <mergeCell ref="A5:B5"/>
    <mergeCell ref="C5:F5"/>
    <mergeCell ref="G5:K5"/>
    <mergeCell ref="A1:K1"/>
    <mergeCell ref="A2:K2"/>
    <mergeCell ref="A3:B3"/>
    <mergeCell ref="C3:F3"/>
    <mergeCell ref="G3:H3"/>
    <mergeCell ref="I3:K3"/>
  </mergeCells>
  <hyperlinks>
    <hyperlink ref="C5" r:id="rId1" xr:uid="{00000000-0004-0000-0000-000000000000}"/>
  </hyperlinks>
  <pageMargins left="0" right="0" top="0" bottom="0" header="0" footer="0"/>
  <pageSetup scale="99" orientation="landscape"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6:L48"/>
  <sheetViews>
    <sheetView showGridLines="0" zoomScaleNormal="100" workbookViewId="0"/>
  </sheetViews>
  <sheetFormatPr defaultColWidth="8.85546875" defaultRowHeight="15" x14ac:dyDescent="0.25"/>
  <cols>
    <col min="1" max="1" width="4.140625" customWidth="1"/>
  </cols>
  <sheetData>
    <row r="16" spans="2:12" ht="15" customHeight="1" x14ac:dyDescent="0.25">
      <c r="B16" s="231" t="s">
        <v>353</v>
      </c>
      <c r="C16" s="231"/>
      <c r="D16" s="231"/>
      <c r="E16" s="231"/>
      <c r="F16" s="231"/>
      <c r="G16" s="231"/>
      <c r="H16" s="231"/>
      <c r="I16" s="231"/>
      <c r="J16" s="231"/>
      <c r="K16" s="231"/>
      <c r="L16" s="231"/>
    </row>
    <row r="17" spans="2:12" x14ac:dyDescent="0.25">
      <c r="B17" s="231"/>
      <c r="C17" s="231"/>
      <c r="D17" s="231"/>
      <c r="E17" s="231"/>
      <c r="F17" s="231"/>
      <c r="G17" s="231"/>
      <c r="H17" s="231"/>
      <c r="I17" s="231"/>
      <c r="J17" s="231"/>
      <c r="K17" s="231"/>
      <c r="L17" s="231"/>
    </row>
    <row r="18" spans="2:12" x14ac:dyDescent="0.25">
      <c r="B18" s="116"/>
      <c r="C18" s="116"/>
      <c r="D18" s="116"/>
      <c r="E18" s="116"/>
      <c r="F18" s="116"/>
      <c r="G18" s="116"/>
      <c r="H18" s="116"/>
      <c r="I18" s="116"/>
      <c r="J18" s="116"/>
      <c r="K18" s="116"/>
      <c r="L18" s="116"/>
    </row>
    <row r="19" spans="2:12" x14ac:dyDescent="0.25">
      <c r="B19" s="117" t="s">
        <v>4</v>
      </c>
    </row>
    <row r="20" spans="2:12" x14ac:dyDescent="0.25">
      <c r="B20" s="117"/>
    </row>
    <row r="21" spans="2:12" x14ac:dyDescent="0.25">
      <c r="B21" s="117" t="s">
        <v>5</v>
      </c>
    </row>
    <row r="23" spans="2:12" x14ac:dyDescent="0.25">
      <c r="B23" s="118" t="s">
        <v>6</v>
      </c>
    </row>
    <row r="24" spans="2:12" x14ac:dyDescent="0.25">
      <c r="B24" s="118" t="s">
        <v>7</v>
      </c>
    </row>
    <row r="25" spans="2:12" x14ac:dyDescent="0.25">
      <c r="B25" s="118" t="s">
        <v>8</v>
      </c>
    </row>
    <row r="26" spans="2:12" x14ac:dyDescent="0.25">
      <c r="B26" s="118" t="s">
        <v>9</v>
      </c>
    </row>
    <row r="27" spans="2:12" x14ac:dyDescent="0.25">
      <c r="B27" s="118"/>
    </row>
    <row r="28" spans="2:12" x14ac:dyDescent="0.25">
      <c r="B28" s="118" t="s">
        <v>10</v>
      </c>
    </row>
    <row r="29" spans="2:12" x14ac:dyDescent="0.25">
      <c r="B29" s="118" t="s">
        <v>11</v>
      </c>
    </row>
    <row r="30" spans="2:12" x14ac:dyDescent="0.25">
      <c r="B30" s="118" t="s">
        <v>12</v>
      </c>
    </row>
    <row r="31" spans="2:12" x14ac:dyDescent="0.25">
      <c r="B31" s="118" t="s">
        <v>13</v>
      </c>
    </row>
    <row r="32" spans="2:12" x14ac:dyDescent="0.25">
      <c r="B32" s="118" t="s">
        <v>14</v>
      </c>
    </row>
    <row r="33" spans="2:2" x14ac:dyDescent="0.25">
      <c r="B33" s="118" t="s">
        <v>15</v>
      </c>
    </row>
    <row r="34" spans="2:2" x14ac:dyDescent="0.25">
      <c r="B34" s="118" t="s">
        <v>16</v>
      </c>
    </row>
    <row r="35" spans="2:2" x14ac:dyDescent="0.25">
      <c r="B35" s="118" t="s">
        <v>17</v>
      </c>
    </row>
    <row r="36" spans="2:2" x14ac:dyDescent="0.25">
      <c r="B36" s="118" t="s">
        <v>18</v>
      </c>
    </row>
    <row r="37" spans="2:2" x14ac:dyDescent="0.25">
      <c r="B37" s="118" t="s">
        <v>19</v>
      </c>
    </row>
    <row r="38" spans="2:2" x14ac:dyDescent="0.25">
      <c r="B38" s="118" t="s">
        <v>20</v>
      </c>
    </row>
    <row r="39" spans="2:2" x14ac:dyDescent="0.25">
      <c r="B39" s="118" t="s">
        <v>21</v>
      </c>
    </row>
    <row r="40" spans="2:2" x14ac:dyDescent="0.25">
      <c r="B40" s="118" t="s">
        <v>22</v>
      </c>
    </row>
    <row r="41" spans="2:2" x14ac:dyDescent="0.25">
      <c r="B41" s="118" t="s">
        <v>23</v>
      </c>
    </row>
    <row r="42" spans="2:2" x14ac:dyDescent="0.25">
      <c r="B42" s="118" t="s">
        <v>24</v>
      </c>
    </row>
    <row r="43" spans="2:2" x14ac:dyDescent="0.25">
      <c r="B43" s="118" t="s">
        <v>25</v>
      </c>
    </row>
    <row r="45" spans="2:2" x14ac:dyDescent="0.25">
      <c r="B45" s="118" t="s">
        <v>26</v>
      </c>
    </row>
    <row r="48" spans="2:2" x14ac:dyDescent="0.25">
      <c r="B48" s="119" t="s">
        <v>40</v>
      </c>
    </row>
  </sheetData>
  <mergeCells count="1">
    <mergeCell ref="B16:L17"/>
  </mergeCells>
  <printOptions horizontalCentered="1"/>
  <pageMargins left="0" right="0" top="0" bottom="0" header="0" footer="0"/>
  <pageSetup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D36A02-7D49-4A08-B78D-4044B4057DB8}">
  <dimension ref="A1:K30"/>
  <sheetViews>
    <sheetView showGridLines="0" workbookViewId="0"/>
  </sheetViews>
  <sheetFormatPr defaultRowHeight="15" x14ac:dyDescent="0.25"/>
  <cols>
    <col min="1" max="1" width="19.85546875" customWidth="1"/>
    <col min="2" max="2" width="13.85546875" customWidth="1"/>
    <col min="3" max="5" width="11" customWidth="1"/>
    <col min="6" max="6" width="20.28515625" customWidth="1"/>
    <col min="11" max="11" width="12.7109375" customWidth="1"/>
  </cols>
  <sheetData>
    <row r="1" spans="1:8" ht="18.75" x14ac:dyDescent="0.25">
      <c r="A1" s="5" t="s">
        <v>27</v>
      </c>
      <c r="B1" s="6"/>
      <c r="C1" s="6"/>
      <c r="D1" s="6"/>
      <c r="E1" s="7"/>
      <c r="F1" s="8"/>
    </row>
    <row r="2" spans="1:8" ht="15.75" thickBot="1" x14ac:dyDescent="0.3">
      <c r="A2" s="9"/>
      <c r="B2" s="2"/>
      <c r="C2" s="2"/>
      <c r="D2" s="2"/>
      <c r="E2" s="1"/>
      <c r="F2" s="10"/>
    </row>
    <row r="3" spans="1:8" x14ac:dyDescent="0.25">
      <c r="A3" s="90" t="s">
        <v>72</v>
      </c>
      <c r="B3" s="91" t="s">
        <v>151</v>
      </c>
      <c r="C3" s="88"/>
      <c r="D3" s="92"/>
      <c r="E3" s="92"/>
      <c r="F3" s="93"/>
    </row>
    <row r="4" spans="1:8" x14ac:dyDescent="0.25">
      <c r="A4" s="94" t="s">
        <v>28</v>
      </c>
      <c r="B4" s="85" t="s">
        <v>152</v>
      </c>
      <c r="C4" s="70"/>
      <c r="D4" s="70"/>
      <c r="E4" s="70"/>
      <c r="F4" s="44"/>
    </row>
    <row r="5" spans="1:8" x14ac:dyDescent="0.25">
      <c r="A5" s="95" t="s">
        <v>29</v>
      </c>
      <c r="B5" s="122">
        <v>45065</v>
      </c>
      <c r="C5" s="96"/>
      <c r="D5" s="97"/>
      <c r="E5" s="97"/>
      <c r="F5" s="98"/>
    </row>
    <row r="6" spans="1:8" x14ac:dyDescent="0.25">
      <c r="A6" s="94" t="s">
        <v>30</v>
      </c>
      <c r="B6" s="89"/>
      <c r="C6" s="70"/>
      <c r="D6" s="70"/>
      <c r="E6" s="70"/>
      <c r="F6" s="44"/>
      <c r="H6" s="32"/>
    </row>
    <row r="7" spans="1:8" x14ac:dyDescent="0.25">
      <c r="A7" s="95" t="s">
        <v>109</v>
      </c>
      <c r="B7" s="232"/>
      <c r="C7" s="233"/>
      <c r="D7" s="233"/>
      <c r="E7" s="233"/>
      <c r="F7" s="234"/>
    </row>
    <row r="8" spans="1:8" x14ac:dyDescent="0.25">
      <c r="A8" s="99" t="s">
        <v>50</v>
      </c>
      <c r="B8" s="85"/>
      <c r="F8" s="100"/>
    </row>
    <row r="9" spans="1:8" x14ac:dyDescent="0.25">
      <c r="A9" s="101" t="s">
        <v>31</v>
      </c>
      <c r="B9" s="111"/>
      <c r="C9" s="69"/>
      <c r="D9" s="69"/>
      <c r="E9" s="69"/>
      <c r="F9" s="102"/>
    </row>
    <row r="10" spans="1:8" x14ac:dyDescent="0.25">
      <c r="A10" s="103" t="s">
        <v>51</v>
      </c>
      <c r="B10" s="112"/>
      <c r="C10" s="1"/>
      <c r="D10" s="1"/>
      <c r="E10" s="1"/>
      <c r="F10" s="104"/>
    </row>
    <row r="11" spans="1:8" x14ac:dyDescent="0.25">
      <c r="A11" s="101" t="s">
        <v>32</v>
      </c>
      <c r="B11" s="113"/>
      <c r="C11" s="69"/>
      <c r="D11" s="69"/>
      <c r="E11" s="69"/>
      <c r="F11" s="102"/>
    </row>
    <row r="12" spans="1:8" x14ac:dyDescent="0.25">
      <c r="A12" s="103" t="s">
        <v>33</v>
      </c>
      <c r="B12" s="85"/>
      <c r="C12" s="58"/>
      <c r="D12" s="1"/>
      <c r="E12" s="1"/>
      <c r="F12" s="104"/>
    </row>
    <row r="13" spans="1:8" x14ac:dyDescent="0.25">
      <c r="A13" s="101" t="s">
        <v>34</v>
      </c>
      <c r="B13" s="120"/>
      <c r="C13" s="105"/>
      <c r="D13" s="105"/>
      <c r="E13" s="105"/>
      <c r="F13" s="106"/>
    </row>
    <row r="14" spans="1:8" x14ac:dyDescent="0.25">
      <c r="A14" s="103" t="s">
        <v>35</v>
      </c>
      <c r="B14" s="85"/>
      <c r="C14" s="59"/>
      <c r="D14" s="59"/>
      <c r="E14" s="59"/>
      <c r="F14" s="107"/>
    </row>
    <row r="15" spans="1:8" ht="15.75" thickBot="1" x14ac:dyDescent="0.3">
      <c r="A15" s="108" t="s">
        <v>36</v>
      </c>
      <c r="B15" s="121">
        <v>45188</v>
      </c>
      <c r="C15" s="109"/>
      <c r="D15" s="109"/>
      <c r="E15" s="109"/>
      <c r="F15" s="110"/>
    </row>
    <row r="16" spans="1:8" ht="18.75" customHeight="1" x14ac:dyDescent="0.25">
      <c r="A16" s="237" t="s">
        <v>45</v>
      </c>
      <c r="B16" s="238"/>
      <c r="C16" s="238"/>
      <c r="D16" s="238"/>
      <c r="E16" s="238"/>
      <c r="F16" s="239"/>
    </row>
    <row r="17" spans="1:11" x14ac:dyDescent="0.25">
      <c r="A17" s="240" t="s">
        <v>154</v>
      </c>
      <c r="B17" s="241"/>
      <c r="C17" s="241"/>
      <c r="D17" s="241"/>
      <c r="E17" s="241"/>
      <c r="F17" s="242"/>
    </row>
    <row r="18" spans="1:11" ht="18.75" customHeight="1" x14ac:dyDescent="0.25">
      <c r="A18" s="240"/>
      <c r="B18" s="241"/>
      <c r="C18" s="241"/>
      <c r="D18" s="241"/>
      <c r="E18" s="241"/>
      <c r="F18" s="242"/>
    </row>
    <row r="19" spans="1:11" ht="18.75" customHeight="1" thickBot="1" x14ac:dyDescent="0.3">
      <c r="A19" s="243"/>
      <c r="B19" s="244"/>
      <c r="C19" s="244"/>
      <c r="D19" s="244"/>
      <c r="E19" s="244"/>
      <c r="F19" s="245"/>
    </row>
    <row r="20" spans="1:11" ht="18.75" x14ac:dyDescent="0.25">
      <c r="A20" s="248" t="s">
        <v>52</v>
      </c>
      <c r="B20" s="249"/>
      <c r="C20" s="250"/>
      <c r="D20" s="64"/>
      <c r="E20" s="64"/>
      <c r="F20" s="65"/>
      <c r="K20" s="32"/>
    </row>
    <row r="21" spans="1:11" x14ac:dyDescent="0.25">
      <c r="A21" s="60" t="s">
        <v>37</v>
      </c>
      <c r="B21" s="11" t="s">
        <v>105</v>
      </c>
      <c r="C21" s="11" t="s">
        <v>38</v>
      </c>
      <c r="D21" s="64"/>
      <c r="E21" s="64"/>
      <c r="F21" s="65"/>
    </row>
    <row r="22" spans="1:11" x14ac:dyDescent="0.25">
      <c r="A22" s="84" t="s">
        <v>155</v>
      </c>
      <c r="B22" s="86">
        <v>0.1</v>
      </c>
      <c r="C22" s="70">
        <v>154</v>
      </c>
      <c r="D22" s="66"/>
      <c r="E22" s="66"/>
      <c r="F22" s="67"/>
    </row>
    <row r="23" spans="1:11" x14ac:dyDescent="0.25">
      <c r="A23" s="83" t="s">
        <v>156</v>
      </c>
      <c r="B23" s="87">
        <v>5.0999999999999996</v>
      </c>
      <c r="C23" s="70">
        <f>610-C22</f>
        <v>456</v>
      </c>
      <c r="D23" s="66"/>
      <c r="E23" s="64"/>
      <c r="F23" s="65"/>
    </row>
    <row r="24" spans="1:11" x14ac:dyDescent="0.25">
      <c r="A24" s="83" t="s">
        <v>157</v>
      </c>
      <c r="B24" s="86">
        <v>5.6</v>
      </c>
      <c r="C24" s="70">
        <f>1313-610</f>
        <v>703</v>
      </c>
      <c r="D24" s="66"/>
      <c r="E24" s="64"/>
      <c r="F24" s="65"/>
    </row>
    <row r="25" spans="1:11" x14ac:dyDescent="0.25">
      <c r="A25" s="83" t="s">
        <v>158</v>
      </c>
      <c r="B25" s="87">
        <v>4.9000000000000004</v>
      </c>
      <c r="C25" s="70">
        <f>1938-1313</f>
        <v>625</v>
      </c>
      <c r="D25" s="64"/>
      <c r="E25" s="64"/>
      <c r="F25" s="65"/>
    </row>
    <row r="26" spans="1:11" x14ac:dyDescent="0.25">
      <c r="A26" s="123" t="s">
        <v>159</v>
      </c>
      <c r="B26" s="87">
        <v>0.9</v>
      </c>
      <c r="C26" s="70">
        <f>2267-1938</f>
        <v>329</v>
      </c>
      <c r="D26" s="64"/>
      <c r="E26" s="64"/>
      <c r="F26" s="65"/>
    </row>
    <row r="27" spans="1:11" x14ac:dyDescent="0.25">
      <c r="A27" s="83" t="s">
        <v>39</v>
      </c>
      <c r="B27" s="87">
        <v>16.600000000000001</v>
      </c>
      <c r="C27" s="70">
        <f>SUBTOTAL(109,C22:C26)</f>
        <v>2267</v>
      </c>
      <c r="D27" s="64"/>
      <c r="E27" s="64"/>
      <c r="F27" s="65"/>
    </row>
    <row r="28" spans="1:11" x14ac:dyDescent="0.25">
      <c r="A28" s="61" t="s">
        <v>41</v>
      </c>
      <c r="B28" s="246"/>
      <c r="C28" s="246"/>
      <c r="D28" s="246"/>
      <c r="E28" s="246"/>
      <c r="F28" s="247"/>
    </row>
    <row r="29" spans="1:11" ht="15.75" thickBot="1" x14ac:dyDescent="0.3">
      <c r="A29" s="62" t="s">
        <v>42</v>
      </c>
      <c r="B29" s="235" t="s">
        <v>106</v>
      </c>
      <c r="C29" s="235"/>
      <c r="D29" s="235"/>
      <c r="E29" s="235"/>
      <c r="F29" s="236"/>
    </row>
    <row r="30" spans="1:11" x14ac:dyDescent="0.25">
      <c r="K30" s="32"/>
    </row>
  </sheetData>
  <mergeCells count="6">
    <mergeCell ref="B7:F7"/>
    <mergeCell ref="B29:F29"/>
    <mergeCell ref="A16:F16"/>
    <mergeCell ref="A17:F19"/>
    <mergeCell ref="B28:F28"/>
    <mergeCell ref="A20:C20"/>
  </mergeCells>
  <phoneticPr fontId="32" type="noConversion"/>
  <hyperlinks>
    <hyperlink ref="B29" r:id="rId1" xr:uid="{796E7F65-722C-4C82-8110-D42F5B11DA2F}"/>
  </hyperlinks>
  <pageMargins left="0.7" right="0.7" top="0.75" bottom="0.75" header="0.3" footer="0.3"/>
  <pageSetup fitToWidth="0" orientation="portrait"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F897CB-EB43-4BC7-935D-54440982A73B}">
  <sheetPr>
    <pageSetUpPr fitToPage="1"/>
  </sheetPr>
  <dimension ref="A1:U70"/>
  <sheetViews>
    <sheetView showGridLines="0" tabSelected="1" zoomScale="90" zoomScaleNormal="90" workbookViewId="0">
      <pane ySplit="9" topLeftCell="A10" activePane="bottomLeft" state="frozen"/>
      <selection pane="bottomLeft"/>
    </sheetView>
  </sheetViews>
  <sheetFormatPr defaultRowHeight="15" x14ac:dyDescent="0.25"/>
  <cols>
    <col min="1" max="1" width="20.140625" customWidth="1"/>
    <col min="2" max="2" width="15" customWidth="1"/>
    <col min="3" max="3" width="8.5703125" customWidth="1"/>
    <col min="4" max="4" width="11" style="21" customWidth="1"/>
    <col min="5" max="5" width="10" customWidth="1"/>
    <col min="6" max="6" width="10" style="20" customWidth="1"/>
    <col min="7" max="7" width="8.140625" style="20" customWidth="1"/>
    <col min="8" max="8" width="6.7109375" style="20" customWidth="1"/>
    <col min="9" max="9" width="6.140625" style="20" customWidth="1"/>
    <col min="10" max="10" width="8.140625" style="20" customWidth="1"/>
    <col min="11" max="11" width="6.42578125" style="20" customWidth="1"/>
    <col min="12" max="12" width="7.5703125" style="20" customWidth="1"/>
    <col min="13" max="13" width="6.7109375" style="20" customWidth="1"/>
    <col min="14" max="14" width="7.7109375" style="20" customWidth="1"/>
    <col min="15" max="15" width="9" style="20" customWidth="1"/>
    <col min="16" max="16" width="8.42578125" style="20" customWidth="1"/>
    <col min="17" max="17" width="7.5703125" style="20" customWidth="1"/>
    <col min="18" max="18" width="8.140625" style="20" customWidth="1"/>
    <col min="19" max="19" width="9" style="20" customWidth="1"/>
  </cols>
  <sheetData>
    <row r="1" spans="1:21" ht="21" x14ac:dyDescent="0.25">
      <c r="A1" s="37" t="s">
        <v>160</v>
      </c>
      <c r="B1" s="12"/>
      <c r="C1" s="12"/>
      <c r="D1" s="22"/>
      <c r="E1" s="13"/>
      <c r="F1" s="16"/>
      <c r="G1" s="16"/>
      <c r="H1" s="16"/>
      <c r="I1" s="16"/>
      <c r="J1" s="15"/>
      <c r="K1" s="15"/>
      <c r="L1" s="15"/>
      <c r="M1" s="15"/>
      <c r="N1" s="15"/>
      <c r="O1" s="15"/>
      <c r="P1" s="16"/>
      <c r="Q1" s="16"/>
      <c r="R1" s="15"/>
      <c r="S1" s="28"/>
    </row>
    <row r="2" spans="1:21" ht="18.75" x14ac:dyDescent="0.25">
      <c r="A2" s="38" t="s">
        <v>149</v>
      </c>
      <c r="B2" s="35"/>
      <c r="C2" s="35"/>
      <c r="D2" s="14"/>
      <c r="E2" s="36"/>
      <c r="F2" s="3"/>
      <c r="G2" s="3"/>
      <c r="H2" s="3"/>
      <c r="I2" s="3"/>
      <c r="J2" s="4"/>
      <c r="K2" s="4"/>
      <c r="L2" s="4"/>
      <c r="M2" s="4"/>
      <c r="N2" s="4"/>
      <c r="O2" s="4"/>
      <c r="P2" s="3"/>
      <c r="Q2" s="3"/>
      <c r="R2" s="4"/>
      <c r="S2" s="29"/>
    </row>
    <row r="3" spans="1:21" ht="10.5" customHeight="1" x14ac:dyDescent="0.25">
      <c r="A3" s="38"/>
      <c r="B3" s="35"/>
      <c r="C3" s="35"/>
      <c r="D3" s="14"/>
      <c r="E3" s="36"/>
      <c r="F3" s="3"/>
      <c r="G3" s="3"/>
      <c r="H3" s="3"/>
      <c r="I3" s="3"/>
      <c r="J3" s="4"/>
      <c r="K3" s="4"/>
      <c r="L3" s="4"/>
      <c r="M3" s="4"/>
      <c r="N3" s="4"/>
      <c r="O3" s="4"/>
      <c r="P3" s="3"/>
      <c r="Q3" s="3"/>
      <c r="R3" s="4"/>
      <c r="S3" s="29"/>
    </row>
    <row r="4" spans="1:21" x14ac:dyDescent="0.25">
      <c r="A4" s="39" t="s">
        <v>104</v>
      </c>
      <c r="B4" s="36"/>
      <c r="C4" s="36"/>
      <c r="D4" s="14"/>
      <c r="E4" s="36"/>
      <c r="F4" s="4"/>
      <c r="G4" s="4"/>
      <c r="H4" s="4"/>
      <c r="I4" s="4"/>
      <c r="J4" s="4"/>
      <c r="K4" s="4"/>
      <c r="L4" s="4"/>
      <c r="M4" s="4"/>
      <c r="N4" s="4"/>
      <c r="O4" s="4"/>
      <c r="P4" s="4"/>
      <c r="Q4" s="4"/>
      <c r="R4" s="4"/>
      <c r="S4" s="29"/>
    </row>
    <row r="5" spans="1:21" ht="18" customHeight="1" thickBot="1" x14ac:dyDescent="0.3">
      <c r="A5" s="39" t="s">
        <v>150</v>
      </c>
      <c r="B5" s="17"/>
      <c r="C5" s="36"/>
      <c r="D5" s="14"/>
      <c r="E5" s="36"/>
      <c r="F5" s="4"/>
      <c r="G5" s="4"/>
      <c r="H5" s="4"/>
      <c r="I5" s="4"/>
      <c r="J5" s="4"/>
      <c r="K5" s="4"/>
      <c r="L5" s="4"/>
      <c r="M5" s="4"/>
      <c r="N5" s="4"/>
      <c r="O5" s="4"/>
      <c r="P5" s="4"/>
      <c r="Q5" s="4"/>
      <c r="R5" s="4"/>
      <c r="S5" s="29"/>
    </row>
    <row r="6" spans="1:21" ht="18" customHeight="1" thickBot="1" x14ac:dyDescent="0.3">
      <c r="A6" s="268" t="s">
        <v>0</v>
      </c>
      <c r="B6" s="271" t="s">
        <v>1</v>
      </c>
      <c r="C6" s="271" t="s">
        <v>85</v>
      </c>
      <c r="D6" s="264" t="s">
        <v>86</v>
      </c>
      <c r="E6" s="275" t="s">
        <v>70</v>
      </c>
      <c r="F6" s="266" t="s">
        <v>87</v>
      </c>
      <c r="G6" s="261" t="s">
        <v>88</v>
      </c>
      <c r="H6" s="262"/>
      <c r="I6" s="262"/>
      <c r="J6" s="262"/>
      <c r="K6" s="263"/>
      <c r="L6" s="261" t="s">
        <v>110</v>
      </c>
      <c r="M6" s="262"/>
      <c r="N6" s="263"/>
      <c r="O6" s="52" t="s">
        <v>111</v>
      </c>
      <c r="P6" s="251" t="s">
        <v>112</v>
      </c>
      <c r="Q6" s="253" t="s">
        <v>89</v>
      </c>
      <c r="R6" s="255" t="s">
        <v>90</v>
      </c>
      <c r="S6" s="257" t="s">
        <v>77</v>
      </c>
      <c r="U6" s="33"/>
    </row>
    <row r="7" spans="1:21" ht="15" customHeight="1" x14ac:dyDescent="0.25">
      <c r="A7" s="269"/>
      <c r="B7" s="272"/>
      <c r="C7" s="272"/>
      <c r="D7" s="265"/>
      <c r="E7" s="276"/>
      <c r="F7" s="267"/>
      <c r="G7" s="251" t="s">
        <v>91</v>
      </c>
      <c r="H7" s="253" t="s">
        <v>3</v>
      </c>
      <c r="I7" s="255" t="s">
        <v>68</v>
      </c>
      <c r="J7" s="255" t="s">
        <v>2</v>
      </c>
      <c r="K7" s="257" t="s">
        <v>78</v>
      </c>
      <c r="L7" s="251" t="s">
        <v>107</v>
      </c>
      <c r="M7" s="264" t="s">
        <v>108</v>
      </c>
      <c r="N7" s="257" t="s">
        <v>92</v>
      </c>
      <c r="O7" s="259" t="s">
        <v>79</v>
      </c>
      <c r="P7" s="252"/>
      <c r="Q7" s="254"/>
      <c r="R7" s="256"/>
      <c r="S7" s="258"/>
      <c r="U7" s="33"/>
    </row>
    <row r="8" spans="1:21" ht="15" customHeight="1" x14ac:dyDescent="0.25">
      <c r="A8" s="269"/>
      <c r="B8" s="272"/>
      <c r="C8" s="272"/>
      <c r="D8" s="265"/>
      <c r="E8" s="276"/>
      <c r="F8" s="267"/>
      <c r="G8" s="252"/>
      <c r="H8" s="254"/>
      <c r="I8" s="256"/>
      <c r="J8" s="256"/>
      <c r="K8" s="258"/>
      <c r="L8" s="252"/>
      <c r="M8" s="265"/>
      <c r="N8" s="258"/>
      <c r="O8" s="260"/>
      <c r="P8" s="252"/>
      <c r="Q8" s="254"/>
      <c r="R8" s="256"/>
      <c r="S8" s="258"/>
      <c r="U8" s="34"/>
    </row>
    <row r="9" spans="1:21" ht="16.5" thickBot="1" x14ac:dyDescent="0.3">
      <c r="A9" s="270"/>
      <c r="B9" s="273"/>
      <c r="C9" s="273"/>
      <c r="D9" s="274"/>
      <c r="E9" s="23" t="s">
        <v>93</v>
      </c>
      <c r="F9" s="24" t="s">
        <v>94</v>
      </c>
      <c r="G9" s="25" t="s">
        <v>73</v>
      </c>
      <c r="H9" s="25" t="s">
        <v>73</v>
      </c>
      <c r="I9" s="26" t="s">
        <v>73</v>
      </c>
      <c r="J9" s="26" t="s">
        <v>73</v>
      </c>
      <c r="K9" s="26" t="s">
        <v>73</v>
      </c>
      <c r="L9" s="51" t="s">
        <v>73</v>
      </c>
      <c r="M9" s="68" t="s">
        <v>73</v>
      </c>
      <c r="N9" s="27" t="s">
        <v>113</v>
      </c>
      <c r="O9" s="27" t="s">
        <v>114</v>
      </c>
      <c r="P9" s="25" t="s">
        <v>115</v>
      </c>
      <c r="Q9" s="25" t="s">
        <v>95</v>
      </c>
      <c r="R9" s="26" t="s">
        <v>116</v>
      </c>
      <c r="S9" s="24" t="s">
        <v>96</v>
      </c>
    </row>
    <row r="10" spans="1:21" x14ac:dyDescent="0.25">
      <c r="A10" s="322" t="s">
        <v>355</v>
      </c>
      <c r="B10" s="198"/>
      <c r="C10" s="198"/>
      <c r="D10" s="198"/>
      <c r="E10" s="198"/>
      <c r="F10" s="198"/>
      <c r="G10" s="198"/>
      <c r="H10" s="198"/>
      <c r="I10" s="198"/>
      <c r="J10" s="198"/>
      <c r="K10" s="198"/>
      <c r="L10" s="198"/>
      <c r="M10" s="198"/>
      <c r="N10" s="198"/>
      <c r="O10" s="198"/>
      <c r="P10" s="198"/>
      <c r="Q10" s="198"/>
      <c r="R10" s="198"/>
      <c r="S10" s="199"/>
    </row>
    <row r="11" spans="1:21" x14ac:dyDescent="0.25">
      <c r="A11" s="168" t="s">
        <v>125</v>
      </c>
      <c r="B11" s="323" t="s">
        <v>320</v>
      </c>
      <c r="C11" s="314">
        <v>15</v>
      </c>
      <c r="D11" s="314">
        <v>103</v>
      </c>
      <c r="E11" s="324">
        <v>34000</v>
      </c>
      <c r="F11" s="169">
        <v>39.5</v>
      </c>
      <c r="G11" s="325">
        <v>8.1</v>
      </c>
      <c r="H11" s="325">
        <v>3.2</v>
      </c>
      <c r="I11" s="325">
        <v>2.5</v>
      </c>
      <c r="J11" s="325">
        <v>42.8</v>
      </c>
      <c r="K11" s="169">
        <v>3.1</v>
      </c>
      <c r="L11" s="325">
        <v>33.6</v>
      </c>
      <c r="M11" s="325">
        <v>12.3</v>
      </c>
      <c r="N11" s="325">
        <v>50.6</v>
      </c>
      <c r="O11" s="170">
        <v>50.6</v>
      </c>
      <c r="P11" s="325">
        <v>25.6</v>
      </c>
      <c r="Q11" s="325">
        <v>8.6999999999999993</v>
      </c>
      <c r="R11" s="325">
        <v>4.8</v>
      </c>
      <c r="S11" s="169">
        <v>54.8</v>
      </c>
    </row>
    <row r="12" spans="1:21" x14ac:dyDescent="0.25">
      <c r="A12" s="168" t="s">
        <v>125</v>
      </c>
      <c r="B12" s="323" t="s">
        <v>321</v>
      </c>
      <c r="C12" s="314">
        <v>14</v>
      </c>
      <c r="D12" s="314">
        <v>105</v>
      </c>
      <c r="E12" s="324">
        <v>34000</v>
      </c>
      <c r="F12" s="169">
        <v>37.5</v>
      </c>
      <c r="G12" s="325">
        <v>7.5</v>
      </c>
      <c r="H12" s="325">
        <v>3.1</v>
      </c>
      <c r="I12" s="325">
        <v>2.7</v>
      </c>
      <c r="J12" s="325">
        <v>41</v>
      </c>
      <c r="K12" s="169">
        <v>2.7</v>
      </c>
      <c r="L12" s="325">
        <v>33.700000000000003</v>
      </c>
      <c r="M12" s="325">
        <v>12.2</v>
      </c>
      <c r="N12" s="325">
        <v>50.9</v>
      </c>
      <c r="O12" s="170">
        <v>53.5</v>
      </c>
      <c r="P12" s="325">
        <v>22.8</v>
      </c>
      <c r="Q12" s="325">
        <v>7.8</v>
      </c>
      <c r="R12" s="325">
        <v>4.4000000000000004</v>
      </c>
      <c r="S12" s="169">
        <v>56</v>
      </c>
    </row>
    <row r="13" spans="1:21" x14ac:dyDescent="0.25">
      <c r="A13" s="168" t="s">
        <v>117</v>
      </c>
      <c r="B13" s="323" t="s">
        <v>141</v>
      </c>
      <c r="C13" s="314">
        <v>32</v>
      </c>
      <c r="D13" s="314">
        <v>101</v>
      </c>
      <c r="E13" s="324">
        <v>34000</v>
      </c>
      <c r="F13" s="169">
        <v>36.5</v>
      </c>
      <c r="G13" s="325">
        <v>7.7</v>
      </c>
      <c r="H13" s="325">
        <v>3</v>
      </c>
      <c r="I13" s="325">
        <v>2.5</v>
      </c>
      <c r="J13" s="325">
        <v>43.3</v>
      </c>
      <c r="K13" s="169">
        <v>2.9</v>
      </c>
      <c r="L13" s="325">
        <v>31.7</v>
      </c>
      <c r="M13" s="325">
        <v>11.6</v>
      </c>
      <c r="N13" s="325">
        <v>49.8</v>
      </c>
      <c r="O13" s="170">
        <v>51.6</v>
      </c>
      <c r="P13" s="325">
        <v>24.9</v>
      </c>
      <c r="Q13" s="325">
        <v>8.5</v>
      </c>
      <c r="R13" s="325">
        <v>4.7</v>
      </c>
      <c r="S13" s="169">
        <v>54.9</v>
      </c>
    </row>
    <row r="14" spans="1:21" x14ac:dyDescent="0.25">
      <c r="A14" s="168" t="s">
        <v>119</v>
      </c>
      <c r="B14" s="323" t="s">
        <v>322</v>
      </c>
      <c r="C14" s="314">
        <v>35</v>
      </c>
      <c r="D14" s="314">
        <v>99</v>
      </c>
      <c r="E14" s="324">
        <v>34000</v>
      </c>
      <c r="F14" s="169">
        <v>35.6</v>
      </c>
      <c r="G14" s="325">
        <v>7.6</v>
      </c>
      <c r="H14" s="325">
        <v>3.2</v>
      </c>
      <c r="I14" s="325">
        <v>2.7</v>
      </c>
      <c r="J14" s="325">
        <v>41.6</v>
      </c>
      <c r="K14" s="169">
        <v>2.7</v>
      </c>
      <c r="L14" s="325">
        <v>33.6</v>
      </c>
      <c r="M14" s="325">
        <v>12.7</v>
      </c>
      <c r="N14" s="325">
        <v>49.3</v>
      </c>
      <c r="O14" s="170">
        <v>49.8</v>
      </c>
      <c r="P14" s="325">
        <v>23.1</v>
      </c>
      <c r="Q14" s="325">
        <v>7.9</v>
      </c>
      <c r="R14" s="325">
        <v>4.2</v>
      </c>
      <c r="S14" s="169">
        <v>53.6</v>
      </c>
    </row>
    <row r="15" spans="1:21" x14ac:dyDescent="0.25">
      <c r="A15" s="168" t="s">
        <v>119</v>
      </c>
      <c r="B15" s="323" t="s">
        <v>323</v>
      </c>
      <c r="C15" s="314">
        <v>35</v>
      </c>
      <c r="D15" s="314">
        <v>104</v>
      </c>
      <c r="E15" s="324">
        <v>34000</v>
      </c>
      <c r="F15" s="169">
        <v>35.200000000000003</v>
      </c>
      <c r="G15" s="325">
        <v>7.3</v>
      </c>
      <c r="H15" s="325">
        <v>2.9</v>
      </c>
      <c r="I15" s="325">
        <v>2.7</v>
      </c>
      <c r="J15" s="325">
        <v>43.5</v>
      </c>
      <c r="K15" s="169">
        <v>3</v>
      </c>
      <c r="L15" s="325">
        <v>31.8</v>
      </c>
      <c r="M15" s="325">
        <v>10.9</v>
      </c>
      <c r="N15" s="325">
        <v>53.3</v>
      </c>
      <c r="O15" s="170">
        <v>54.8</v>
      </c>
      <c r="P15" s="325">
        <v>22.8</v>
      </c>
      <c r="Q15" s="325">
        <v>7.8</v>
      </c>
      <c r="R15" s="325">
        <v>4.5</v>
      </c>
      <c r="S15" s="169">
        <v>57.6</v>
      </c>
    </row>
    <row r="16" spans="1:21" x14ac:dyDescent="0.25">
      <c r="A16" s="168" t="s">
        <v>118</v>
      </c>
      <c r="B16" s="326" t="s">
        <v>142</v>
      </c>
      <c r="C16" s="314">
        <v>43</v>
      </c>
      <c r="D16" s="327">
        <v>105</v>
      </c>
      <c r="E16" s="324">
        <v>34000</v>
      </c>
      <c r="F16" s="169">
        <v>35.1</v>
      </c>
      <c r="G16" s="325">
        <v>7.1</v>
      </c>
      <c r="H16" s="325">
        <v>3.2</v>
      </c>
      <c r="I16" s="325">
        <v>2.4</v>
      </c>
      <c r="J16" s="325">
        <v>40.6</v>
      </c>
      <c r="K16" s="169">
        <v>2.5</v>
      </c>
      <c r="L16" s="325">
        <v>34.799999999999997</v>
      </c>
      <c r="M16" s="325">
        <v>12.7</v>
      </c>
      <c r="N16" s="325">
        <v>49.7</v>
      </c>
      <c r="O16" s="170">
        <v>54.5</v>
      </c>
      <c r="P16" s="325">
        <v>22.4</v>
      </c>
      <c r="Q16" s="325">
        <v>7.7</v>
      </c>
      <c r="R16" s="325">
        <v>4.3</v>
      </c>
      <c r="S16" s="169">
        <v>55.8</v>
      </c>
    </row>
    <row r="17" spans="1:20" x14ac:dyDescent="0.25">
      <c r="A17" s="168" t="s">
        <v>122</v>
      </c>
      <c r="B17" s="326" t="s">
        <v>324</v>
      </c>
      <c r="C17" s="314">
        <v>27</v>
      </c>
      <c r="D17" s="327">
        <v>104</v>
      </c>
      <c r="E17" s="324">
        <v>34000</v>
      </c>
      <c r="F17" s="169">
        <v>34.299999999999997</v>
      </c>
      <c r="G17" s="325">
        <v>7.6</v>
      </c>
      <c r="H17" s="325">
        <v>2.7</v>
      </c>
      <c r="I17" s="325">
        <v>2.8</v>
      </c>
      <c r="J17" s="325">
        <v>42.8</v>
      </c>
      <c r="K17" s="169">
        <v>2.5</v>
      </c>
      <c r="L17" s="325">
        <v>31.2</v>
      </c>
      <c r="M17" s="325">
        <v>10.5</v>
      </c>
      <c r="N17" s="325">
        <v>52.6</v>
      </c>
      <c r="O17" s="170">
        <v>58.6</v>
      </c>
      <c r="P17" s="325">
        <v>25</v>
      </c>
      <c r="Q17" s="325">
        <v>8.5</v>
      </c>
      <c r="R17" s="325">
        <v>5</v>
      </c>
      <c r="S17" s="169">
        <v>59.4</v>
      </c>
    </row>
    <row r="18" spans="1:20" x14ac:dyDescent="0.25">
      <c r="A18" s="168" t="s">
        <v>325</v>
      </c>
      <c r="B18" s="326" t="s">
        <v>326</v>
      </c>
      <c r="C18" s="314">
        <v>11</v>
      </c>
      <c r="D18" s="327">
        <v>103</v>
      </c>
      <c r="E18" s="324">
        <v>34000</v>
      </c>
      <c r="F18" s="169">
        <v>34.200000000000003</v>
      </c>
      <c r="G18" s="325">
        <v>7.7</v>
      </c>
      <c r="H18" s="325">
        <v>3.4</v>
      </c>
      <c r="I18" s="325">
        <v>2.8</v>
      </c>
      <c r="J18" s="325">
        <v>38</v>
      </c>
      <c r="K18" s="169">
        <v>2.5</v>
      </c>
      <c r="L18" s="325">
        <v>35.1</v>
      </c>
      <c r="M18" s="325">
        <v>13.4</v>
      </c>
      <c r="N18" s="325">
        <v>48.2</v>
      </c>
      <c r="O18" s="170">
        <v>52</v>
      </c>
      <c r="P18" s="325">
        <v>22.6</v>
      </c>
      <c r="Q18" s="325">
        <v>7.7</v>
      </c>
      <c r="R18" s="325">
        <v>4.2</v>
      </c>
      <c r="S18" s="169">
        <v>54.3</v>
      </c>
    </row>
    <row r="19" spans="1:20" x14ac:dyDescent="0.25">
      <c r="A19" s="168" t="s">
        <v>125</v>
      </c>
      <c r="B19" s="326" t="s">
        <v>327</v>
      </c>
      <c r="C19" s="314">
        <v>25</v>
      </c>
      <c r="D19" s="327">
        <v>101</v>
      </c>
      <c r="E19" s="324">
        <v>34000</v>
      </c>
      <c r="F19" s="169">
        <v>32</v>
      </c>
      <c r="G19" s="325">
        <v>7.5</v>
      </c>
      <c r="H19" s="325">
        <v>3.7</v>
      </c>
      <c r="I19" s="325">
        <v>3.2</v>
      </c>
      <c r="J19" s="325">
        <v>38.200000000000003</v>
      </c>
      <c r="K19" s="169">
        <v>2.6</v>
      </c>
      <c r="L19" s="325">
        <v>37.5</v>
      </c>
      <c r="M19" s="325">
        <v>14.8</v>
      </c>
      <c r="N19" s="325">
        <v>48.2</v>
      </c>
      <c r="O19" s="170">
        <v>56.5</v>
      </c>
      <c r="P19" s="325">
        <v>22.5</v>
      </c>
      <c r="Q19" s="325">
        <v>7.6</v>
      </c>
      <c r="R19" s="325">
        <v>4.3</v>
      </c>
      <c r="S19" s="169">
        <v>55.9</v>
      </c>
    </row>
    <row r="20" spans="1:20" x14ac:dyDescent="0.25">
      <c r="A20" s="168" t="s">
        <v>120</v>
      </c>
      <c r="B20" s="326" t="s">
        <v>328</v>
      </c>
      <c r="C20" s="314">
        <v>35</v>
      </c>
      <c r="D20" s="327">
        <v>104</v>
      </c>
      <c r="E20" s="324">
        <v>34000</v>
      </c>
      <c r="F20" s="169">
        <v>31.5</v>
      </c>
      <c r="G20" s="325">
        <v>7.5</v>
      </c>
      <c r="H20" s="325">
        <v>3.3</v>
      </c>
      <c r="I20" s="325">
        <v>2.8</v>
      </c>
      <c r="J20" s="325">
        <v>39.1</v>
      </c>
      <c r="K20" s="169">
        <v>2.8</v>
      </c>
      <c r="L20" s="325">
        <v>35.4</v>
      </c>
      <c r="M20" s="325">
        <v>13.5</v>
      </c>
      <c r="N20" s="325">
        <v>50</v>
      </c>
      <c r="O20" s="170">
        <v>52.6</v>
      </c>
      <c r="P20" s="325">
        <v>23</v>
      </c>
      <c r="Q20" s="325">
        <v>7.8</v>
      </c>
      <c r="R20" s="325">
        <v>4.3</v>
      </c>
      <c r="S20" s="169">
        <v>55.2</v>
      </c>
    </row>
    <row r="21" spans="1:20" x14ac:dyDescent="0.25">
      <c r="A21" s="168" t="s">
        <v>124</v>
      </c>
      <c r="B21" s="326" t="s">
        <v>145</v>
      </c>
      <c r="C21" s="314">
        <v>28</v>
      </c>
      <c r="D21" s="327">
        <v>104</v>
      </c>
      <c r="E21" s="324">
        <v>34000</v>
      </c>
      <c r="F21" s="169">
        <v>31.2</v>
      </c>
      <c r="G21" s="325">
        <v>8</v>
      </c>
      <c r="H21" s="325">
        <v>3.5</v>
      </c>
      <c r="I21" s="325">
        <v>3</v>
      </c>
      <c r="J21" s="325">
        <v>34.5</v>
      </c>
      <c r="K21" s="169">
        <v>2.4</v>
      </c>
      <c r="L21" s="325">
        <v>38.299999999999997</v>
      </c>
      <c r="M21" s="325">
        <v>14.4</v>
      </c>
      <c r="N21" s="325">
        <v>50.4</v>
      </c>
      <c r="O21" s="170">
        <v>58</v>
      </c>
      <c r="P21" s="325">
        <v>24.7</v>
      </c>
      <c r="Q21" s="325">
        <v>8.4</v>
      </c>
      <c r="R21" s="325">
        <v>4.8</v>
      </c>
      <c r="S21" s="169">
        <v>57.8</v>
      </c>
    </row>
    <row r="22" spans="1:20" x14ac:dyDescent="0.25">
      <c r="A22" s="168" t="s">
        <v>329</v>
      </c>
      <c r="B22" s="326" t="s">
        <v>330</v>
      </c>
      <c r="C22" s="314">
        <v>28</v>
      </c>
      <c r="D22" s="314">
        <v>105</v>
      </c>
      <c r="E22" s="324">
        <v>34000</v>
      </c>
      <c r="F22" s="169">
        <v>30.9</v>
      </c>
      <c r="G22" s="325">
        <v>8.4</v>
      </c>
      <c r="H22" s="325">
        <v>3</v>
      </c>
      <c r="I22" s="325">
        <v>2.9</v>
      </c>
      <c r="J22" s="325">
        <v>38.9</v>
      </c>
      <c r="K22" s="169">
        <v>2.5</v>
      </c>
      <c r="L22" s="325">
        <v>32.9</v>
      </c>
      <c r="M22" s="325">
        <v>11.9</v>
      </c>
      <c r="N22" s="325">
        <v>52</v>
      </c>
      <c r="O22" s="170">
        <v>53.3</v>
      </c>
      <c r="P22" s="325">
        <v>22.5</v>
      </c>
      <c r="Q22" s="325">
        <v>7.6</v>
      </c>
      <c r="R22" s="325">
        <v>4.3</v>
      </c>
      <c r="S22" s="169">
        <v>56.7</v>
      </c>
    </row>
    <row r="23" spans="1:20" ht="15.75" thickBot="1" x14ac:dyDescent="0.3">
      <c r="A23" s="186"/>
      <c r="B23" s="190"/>
      <c r="C23" s="187"/>
      <c r="D23" s="195"/>
      <c r="E23" s="191" t="s">
        <v>331</v>
      </c>
      <c r="F23" s="192">
        <v>34.458333333333329</v>
      </c>
      <c r="G23" s="193">
        <v>7.666666666666667</v>
      </c>
      <c r="H23" s="193">
        <v>3.1833333333333336</v>
      </c>
      <c r="I23" s="193">
        <v>2.75</v>
      </c>
      <c r="J23" s="193">
        <v>40.358333333333327</v>
      </c>
      <c r="K23" s="192">
        <v>2.6833333333333336</v>
      </c>
      <c r="L23" s="193">
        <v>34.133333333333333</v>
      </c>
      <c r="M23" s="193">
        <v>12.575000000000001</v>
      </c>
      <c r="N23" s="193">
        <v>50.416666666666664</v>
      </c>
      <c r="O23" s="194">
        <v>53.816666666666663</v>
      </c>
      <c r="P23" s="193">
        <v>23.491666666666664</v>
      </c>
      <c r="Q23" s="193">
        <v>7.9999999999999991</v>
      </c>
      <c r="R23" s="193">
        <v>4.4833333333333325</v>
      </c>
      <c r="S23" s="192">
        <v>56</v>
      </c>
    </row>
    <row r="24" spans="1:20" s="1" customFormat="1" x14ac:dyDescent="0.25">
      <c r="A24" s="328" t="s">
        <v>354</v>
      </c>
      <c r="B24" s="178"/>
      <c r="C24" s="177"/>
      <c r="D24" s="177"/>
      <c r="E24" s="188"/>
      <c r="F24" s="189"/>
      <c r="G24" s="185"/>
      <c r="H24" s="189"/>
      <c r="I24" s="189"/>
      <c r="J24" s="189"/>
      <c r="K24" s="189"/>
      <c r="L24" s="185"/>
      <c r="M24" s="189"/>
      <c r="N24" s="189"/>
      <c r="O24" s="185"/>
      <c r="P24" s="185"/>
      <c r="Q24" s="189"/>
      <c r="R24" s="189"/>
      <c r="S24" s="329"/>
      <c r="T24" s="43"/>
    </row>
    <row r="25" spans="1:20" s="1" customFormat="1" x14ac:dyDescent="0.25">
      <c r="A25" s="168" t="s">
        <v>117</v>
      </c>
      <c r="B25" s="326" t="s">
        <v>143</v>
      </c>
      <c r="C25" s="314">
        <v>43</v>
      </c>
      <c r="D25" s="314">
        <v>110</v>
      </c>
      <c r="E25" s="324">
        <v>34000</v>
      </c>
      <c r="F25" s="169">
        <v>33.9</v>
      </c>
      <c r="G25" s="325">
        <v>7.3</v>
      </c>
      <c r="H25" s="325">
        <v>3</v>
      </c>
      <c r="I25" s="325">
        <v>2.4</v>
      </c>
      <c r="J25" s="325">
        <v>40.4</v>
      </c>
      <c r="K25" s="169">
        <v>2.6</v>
      </c>
      <c r="L25" s="325">
        <v>33.5</v>
      </c>
      <c r="M25" s="325">
        <v>12.1</v>
      </c>
      <c r="N25" s="325">
        <v>51</v>
      </c>
      <c r="O25" s="170">
        <v>54.9</v>
      </c>
      <c r="P25" s="325">
        <v>25.5</v>
      </c>
      <c r="Q25" s="325">
        <v>8.6999999999999993</v>
      </c>
      <c r="R25" s="325">
        <v>5</v>
      </c>
      <c r="S25" s="169">
        <v>56.7</v>
      </c>
    </row>
    <row r="26" spans="1:20" s="1" customFormat="1" x14ac:dyDescent="0.25">
      <c r="A26" s="168" t="s">
        <v>332</v>
      </c>
      <c r="B26" s="323" t="s">
        <v>333</v>
      </c>
      <c r="C26" s="314">
        <v>14</v>
      </c>
      <c r="D26" s="314">
        <v>106</v>
      </c>
      <c r="E26" s="324">
        <v>34000</v>
      </c>
      <c r="F26" s="169">
        <v>33.700000000000003</v>
      </c>
      <c r="G26" s="325">
        <v>7.3</v>
      </c>
      <c r="H26" s="325">
        <v>3.3</v>
      </c>
      <c r="I26" s="325">
        <v>3.1</v>
      </c>
      <c r="J26" s="325">
        <v>39.9</v>
      </c>
      <c r="K26" s="169">
        <v>2.2999999999999998</v>
      </c>
      <c r="L26" s="325">
        <v>36.1</v>
      </c>
      <c r="M26" s="325">
        <v>13.3</v>
      </c>
      <c r="N26" s="325">
        <v>50.6</v>
      </c>
      <c r="O26" s="170">
        <v>59.1</v>
      </c>
      <c r="P26" s="325">
        <v>24.2</v>
      </c>
      <c r="Q26" s="325">
        <v>8.1999999999999993</v>
      </c>
      <c r="R26" s="325">
        <v>4.8</v>
      </c>
      <c r="S26" s="169">
        <v>58.1</v>
      </c>
    </row>
    <row r="27" spans="1:20" s="1" customFormat="1" x14ac:dyDescent="0.25">
      <c r="A27" s="168" t="s">
        <v>329</v>
      </c>
      <c r="B27" s="326" t="s">
        <v>334</v>
      </c>
      <c r="C27" s="314">
        <v>31</v>
      </c>
      <c r="D27" s="327">
        <v>108</v>
      </c>
      <c r="E27" s="324">
        <v>34000</v>
      </c>
      <c r="F27" s="169">
        <v>33.200000000000003</v>
      </c>
      <c r="G27" s="325">
        <v>8.1999999999999993</v>
      </c>
      <c r="H27" s="325">
        <v>2.2999999999999998</v>
      </c>
      <c r="I27" s="325">
        <v>3.3</v>
      </c>
      <c r="J27" s="325">
        <v>38</v>
      </c>
      <c r="K27" s="169">
        <v>2.6</v>
      </c>
      <c r="L27" s="325">
        <v>36.6</v>
      </c>
      <c r="M27" s="325">
        <v>8.6999999999999993</v>
      </c>
      <c r="N27" s="325">
        <v>64.400000000000006</v>
      </c>
      <c r="O27" s="170">
        <v>55.1</v>
      </c>
      <c r="P27" s="325">
        <v>18.399999999999999</v>
      </c>
      <c r="Q27" s="325">
        <v>6.2</v>
      </c>
      <c r="R27" s="325">
        <v>3.9</v>
      </c>
      <c r="S27" s="169">
        <v>62.5</v>
      </c>
    </row>
    <row r="28" spans="1:20" s="1" customFormat="1" x14ac:dyDescent="0.25">
      <c r="A28" s="168" t="s">
        <v>124</v>
      </c>
      <c r="B28" s="326" t="s">
        <v>148</v>
      </c>
      <c r="C28" s="314">
        <v>1</v>
      </c>
      <c r="D28" s="327">
        <v>109</v>
      </c>
      <c r="E28" s="324">
        <v>34000</v>
      </c>
      <c r="F28" s="169">
        <v>32.799999999999997</v>
      </c>
      <c r="G28" s="325">
        <v>7.6</v>
      </c>
      <c r="H28" s="325">
        <v>2.7</v>
      </c>
      <c r="I28" s="325">
        <v>2.4</v>
      </c>
      <c r="J28" s="325">
        <v>41.7</v>
      </c>
      <c r="K28" s="169">
        <v>2.4</v>
      </c>
      <c r="L28" s="325">
        <v>32.200000000000003</v>
      </c>
      <c r="M28" s="325">
        <v>10.6</v>
      </c>
      <c r="N28" s="325">
        <v>54.1</v>
      </c>
      <c r="O28" s="170">
        <v>53.3</v>
      </c>
      <c r="P28" s="325">
        <v>26.8</v>
      </c>
      <c r="Q28" s="325">
        <v>9.1999999999999993</v>
      </c>
      <c r="R28" s="325">
        <v>5.2</v>
      </c>
      <c r="S28" s="169">
        <v>57.2</v>
      </c>
    </row>
    <row r="29" spans="1:20" s="1" customFormat="1" x14ac:dyDescent="0.25">
      <c r="A29" s="168" t="s">
        <v>335</v>
      </c>
      <c r="B29" s="326" t="s">
        <v>336</v>
      </c>
      <c r="C29" s="314">
        <v>15</v>
      </c>
      <c r="D29" s="327">
        <v>110</v>
      </c>
      <c r="E29" s="324">
        <v>34000</v>
      </c>
      <c r="F29" s="169">
        <v>32.799999999999997</v>
      </c>
      <c r="G29" s="325">
        <v>7.2</v>
      </c>
      <c r="H29" s="325">
        <v>3</v>
      </c>
      <c r="I29" s="325">
        <v>2.7</v>
      </c>
      <c r="J29" s="325">
        <v>42.4</v>
      </c>
      <c r="K29" s="169">
        <v>2.6</v>
      </c>
      <c r="L29" s="325">
        <v>32.700000000000003</v>
      </c>
      <c r="M29" s="325">
        <v>11.9</v>
      </c>
      <c r="N29" s="325">
        <v>50</v>
      </c>
      <c r="O29" s="170">
        <v>57.6</v>
      </c>
      <c r="P29" s="325">
        <v>26.3</v>
      </c>
      <c r="Q29" s="325">
        <v>9</v>
      </c>
      <c r="R29" s="325">
        <v>5.2</v>
      </c>
      <c r="S29" s="169">
        <v>57.8</v>
      </c>
    </row>
    <row r="30" spans="1:20" s="1" customFormat="1" x14ac:dyDescent="0.25">
      <c r="A30" s="168" t="s">
        <v>119</v>
      </c>
      <c r="B30" s="326" t="s">
        <v>337</v>
      </c>
      <c r="C30" s="314">
        <v>43</v>
      </c>
      <c r="D30" s="327">
        <v>108</v>
      </c>
      <c r="E30" s="324">
        <v>32833.300000000003</v>
      </c>
      <c r="F30" s="169">
        <v>32.700000000000003</v>
      </c>
      <c r="G30" s="325">
        <v>7.6</v>
      </c>
      <c r="H30" s="325">
        <v>3.2</v>
      </c>
      <c r="I30" s="325">
        <v>2.6</v>
      </c>
      <c r="J30" s="325">
        <v>39.6</v>
      </c>
      <c r="K30" s="169">
        <v>2.6</v>
      </c>
      <c r="L30" s="325">
        <v>33.799999999999997</v>
      </c>
      <c r="M30" s="325">
        <v>12.4</v>
      </c>
      <c r="N30" s="325">
        <v>49.8</v>
      </c>
      <c r="O30" s="170">
        <v>52.5</v>
      </c>
      <c r="P30" s="325">
        <v>26.4</v>
      </c>
      <c r="Q30" s="325">
        <v>9</v>
      </c>
      <c r="R30" s="325">
        <v>5</v>
      </c>
      <c r="S30" s="169">
        <v>55.1</v>
      </c>
    </row>
    <row r="31" spans="1:20" s="1" customFormat="1" x14ac:dyDescent="0.25">
      <c r="A31" s="168" t="s">
        <v>121</v>
      </c>
      <c r="B31" s="326" t="s">
        <v>146</v>
      </c>
      <c r="C31" s="314">
        <v>32</v>
      </c>
      <c r="D31" s="327">
        <v>109</v>
      </c>
      <c r="E31" s="324">
        <v>34000</v>
      </c>
      <c r="F31" s="169">
        <v>32.4</v>
      </c>
      <c r="G31" s="325">
        <v>8.1999999999999993</v>
      </c>
      <c r="H31" s="325">
        <v>3.3</v>
      </c>
      <c r="I31" s="325">
        <v>2.8</v>
      </c>
      <c r="J31" s="325">
        <v>38.799999999999997</v>
      </c>
      <c r="K31" s="169">
        <v>2.6</v>
      </c>
      <c r="L31" s="325">
        <v>34</v>
      </c>
      <c r="M31" s="325">
        <v>12.7</v>
      </c>
      <c r="N31" s="325">
        <v>49.4</v>
      </c>
      <c r="O31" s="170">
        <v>52.2</v>
      </c>
      <c r="P31" s="325">
        <v>25.5</v>
      </c>
      <c r="Q31" s="325">
        <v>8.6999999999999993</v>
      </c>
      <c r="R31" s="325">
        <v>4.8</v>
      </c>
      <c r="S31" s="169">
        <v>55.1</v>
      </c>
    </row>
    <row r="32" spans="1:20" s="1" customFormat="1" x14ac:dyDescent="0.25">
      <c r="A32" s="168" t="s">
        <v>338</v>
      </c>
      <c r="B32" s="326" t="s">
        <v>339</v>
      </c>
      <c r="C32" s="314">
        <v>14</v>
      </c>
      <c r="D32" s="327">
        <v>108</v>
      </c>
      <c r="E32" s="324">
        <v>34000</v>
      </c>
      <c r="F32" s="169">
        <v>32</v>
      </c>
      <c r="G32" s="325">
        <v>7.6</v>
      </c>
      <c r="H32" s="325">
        <v>3.2</v>
      </c>
      <c r="I32" s="325">
        <v>2.9</v>
      </c>
      <c r="J32" s="325">
        <v>40</v>
      </c>
      <c r="K32" s="169">
        <v>2.6</v>
      </c>
      <c r="L32" s="325">
        <v>33.9</v>
      </c>
      <c r="M32" s="325">
        <v>12.7</v>
      </c>
      <c r="N32" s="325">
        <v>50</v>
      </c>
      <c r="O32" s="170">
        <v>53.1</v>
      </c>
      <c r="P32" s="325">
        <v>24.3</v>
      </c>
      <c r="Q32" s="325">
        <v>8.3000000000000007</v>
      </c>
      <c r="R32" s="325">
        <v>4.5999999999999996</v>
      </c>
      <c r="S32" s="169">
        <v>55.7</v>
      </c>
    </row>
    <row r="33" spans="1:19" s="1" customFormat="1" x14ac:dyDescent="0.25">
      <c r="A33" s="168" t="s">
        <v>127</v>
      </c>
      <c r="B33" s="326" t="s">
        <v>340</v>
      </c>
      <c r="C33" s="314">
        <v>28</v>
      </c>
      <c r="D33" s="314">
        <v>110</v>
      </c>
      <c r="E33" s="324">
        <v>34000</v>
      </c>
      <c r="F33" s="169">
        <v>31.9</v>
      </c>
      <c r="G33" s="325">
        <v>8</v>
      </c>
      <c r="H33" s="325">
        <v>3.1</v>
      </c>
      <c r="I33" s="325">
        <v>3.1</v>
      </c>
      <c r="J33" s="325">
        <v>38.5</v>
      </c>
      <c r="K33" s="169">
        <v>2.6</v>
      </c>
      <c r="L33" s="325">
        <v>33.4</v>
      </c>
      <c r="M33" s="325">
        <v>12.2</v>
      </c>
      <c r="N33" s="325">
        <v>51.2</v>
      </c>
      <c r="O33" s="170">
        <v>54</v>
      </c>
      <c r="P33" s="325">
        <v>26.1</v>
      </c>
      <c r="Q33" s="325">
        <v>8.9</v>
      </c>
      <c r="R33" s="325">
        <v>5</v>
      </c>
      <c r="S33" s="169">
        <v>56.7</v>
      </c>
    </row>
    <row r="34" spans="1:19" s="1" customFormat="1" x14ac:dyDescent="0.25">
      <c r="A34" s="168" t="s">
        <v>332</v>
      </c>
      <c r="B34" s="323" t="s">
        <v>341</v>
      </c>
      <c r="C34" s="314">
        <v>10</v>
      </c>
      <c r="D34" s="314">
        <v>110</v>
      </c>
      <c r="E34" s="324">
        <v>34000</v>
      </c>
      <c r="F34" s="169">
        <v>31.9</v>
      </c>
      <c r="G34" s="325">
        <v>7.5</v>
      </c>
      <c r="H34" s="325">
        <v>3.4</v>
      </c>
      <c r="I34" s="325">
        <v>3</v>
      </c>
      <c r="J34" s="325">
        <v>38.5</v>
      </c>
      <c r="K34" s="169">
        <v>2.7</v>
      </c>
      <c r="L34" s="325">
        <v>34.4</v>
      </c>
      <c r="M34" s="325">
        <v>13.4</v>
      </c>
      <c r="N34" s="325">
        <v>49</v>
      </c>
      <c r="O34" s="170">
        <v>51.9</v>
      </c>
      <c r="P34" s="325">
        <v>25.3</v>
      </c>
      <c r="Q34" s="325">
        <v>8.6</v>
      </c>
      <c r="R34" s="325">
        <v>4.7</v>
      </c>
      <c r="S34" s="169">
        <v>54.6</v>
      </c>
    </row>
    <row r="35" spans="1:19" s="1" customFormat="1" x14ac:dyDescent="0.25">
      <c r="A35" s="168" t="s">
        <v>117</v>
      </c>
      <c r="B35" s="326" t="s">
        <v>147</v>
      </c>
      <c r="C35" s="314">
        <v>32</v>
      </c>
      <c r="D35" s="314">
        <v>111</v>
      </c>
      <c r="E35" s="324">
        <v>34000</v>
      </c>
      <c r="F35" s="169">
        <v>31.5</v>
      </c>
      <c r="G35" s="325">
        <v>8</v>
      </c>
      <c r="H35" s="325">
        <v>3.5</v>
      </c>
      <c r="I35" s="325">
        <v>2.8</v>
      </c>
      <c r="J35" s="325">
        <v>36.200000000000003</v>
      </c>
      <c r="K35" s="169">
        <v>2.6</v>
      </c>
      <c r="L35" s="325">
        <v>36.5</v>
      </c>
      <c r="M35" s="325">
        <v>14</v>
      </c>
      <c r="N35" s="325">
        <v>49.6</v>
      </c>
      <c r="O35" s="170">
        <v>53.9</v>
      </c>
      <c r="P35" s="325">
        <v>28</v>
      </c>
      <c r="Q35" s="325">
        <v>9.5</v>
      </c>
      <c r="R35" s="325">
        <v>5.3</v>
      </c>
      <c r="S35" s="169">
        <v>55.8</v>
      </c>
    </row>
    <row r="36" spans="1:19" s="1" customFormat="1" x14ac:dyDescent="0.25">
      <c r="A36" s="168" t="s">
        <v>329</v>
      </c>
      <c r="B36" s="323" t="s">
        <v>342</v>
      </c>
      <c r="C36" s="314">
        <v>28</v>
      </c>
      <c r="D36" s="314">
        <v>106</v>
      </c>
      <c r="E36" s="324">
        <v>34000</v>
      </c>
      <c r="F36" s="169">
        <v>31.4</v>
      </c>
      <c r="G36" s="325">
        <v>7.8</v>
      </c>
      <c r="H36" s="325">
        <v>3.2</v>
      </c>
      <c r="I36" s="325">
        <v>2.5</v>
      </c>
      <c r="J36" s="325">
        <v>37.4</v>
      </c>
      <c r="K36" s="169">
        <v>2.2999999999999998</v>
      </c>
      <c r="L36" s="325">
        <v>34.9</v>
      </c>
      <c r="M36" s="325">
        <v>12.4</v>
      </c>
      <c r="N36" s="325">
        <v>50.5</v>
      </c>
      <c r="O36" s="170">
        <v>55.3</v>
      </c>
      <c r="P36" s="325">
        <v>27.3</v>
      </c>
      <c r="Q36" s="325">
        <v>9.3000000000000007</v>
      </c>
      <c r="R36" s="325">
        <v>5.3</v>
      </c>
      <c r="S36" s="169">
        <v>56.8</v>
      </c>
    </row>
    <row r="37" spans="1:19" s="1" customFormat="1" x14ac:dyDescent="0.25">
      <c r="A37" s="168" t="s">
        <v>124</v>
      </c>
      <c r="B37" s="326" t="s">
        <v>343</v>
      </c>
      <c r="C37" s="314">
        <v>1</v>
      </c>
      <c r="D37" s="327">
        <v>108</v>
      </c>
      <c r="E37" s="324">
        <v>34000</v>
      </c>
      <c r="F37" s="169">
        <v>31.3</v>
      </c>
      <c r="G37" s="325">
        <v>7.4</v>
      </c>
      <c r="H37" s="325">
        <v>3</v>
      </c>
      <c r="I37" s="325">
        <v>2.8</v>
      </c>
      <c r="J37" s="325">
        <v>41.2</v>
      </c>
      <c r="K37" s="169">
        <v>2.6</v>
      </c>
      <c r="L37" s="325">
        <v>34.200000000000003</v>
      </c>
      <c r="M37" s="325">
        <v>11.8</v>
      </c>
      <c r="N37" s="325">
        <v>53.1</v>
      </c>
      <c r="O37" s="170">
        <v>55.2</v>
      </c>
      <c r="P37" s="325">
        <v>25.2</v>
      </c>
      <c r="Q37" s="325">
        <v>8.6</v>
      </c>
      <c r="R37" s="325">
        <v>4.9000000000000004</v>
      </c>
      <c r="S37" s="169">
        <v>57.6</v>
      </c>
    </row>
    <row r="38" spans="1:19" s="1" customFormat="1" x14ac:dyDescent="0.25">
      <c r="A38" s="168" t="s">
        <v>119</v>
      </c>
      <c r="B38" s="326" t="s">
        <v>144</v>
      </c>
      <c r="C38" s="314">
        <v>32</v>
      </c>
      <c r="D38" s="327">
        <v>108</v>
      </c>
      <c r="E38" s="324">
        <v>34000</v>
      </c>
      <c r="F38" s="169">
        <v>31.3</v>
      </c>
      <c r="G38" s="325">
        <v>7.7</v>
      </c>
      <c r="H38" s="325">
        <v>3</v>
      </c>
      <c r="I38" s="325">
        <v>2.5</v>
      </c>
      <c r="J38" s="325">
        <v>38.9</v>
      </c>
      <c r="K38" s="169">
        <v>2.5</v>
      </c>
      <c r="L38" s="325">
        <v>33.799999999999997</v>
      </c>
      <c r="M38" s="325">
        <v>12.3</v>
      </c>
      <c r="N38" s="325">
        <v>50.5</v>
      </c>
      <c r="O38" s="170">
        <v>60.7</v>
      </c>
      <c r="P38" s="325">
        <v>24.5</v>
      </c>
      <c r="Q38" s="325">
        <v>8.3000000000000007</v>
      </c>
      <c r="R38" s="325">
        <v>5</v>
      </c>
      <c r="S38" s="169">
        <v>59.5</v>
      </c>
    </row>
    <row r="39" spans="1:19" s="1" customFormat="1" x14ac:dyDescent="0.25">
      <c r="A39" s="168" t="s">
        <v>121</v>
      </c>
      <c r="B39" s="326" t="s">
        <v>126</v>
      </c>
      <c r="C39" s="314">
        <v>32</v>
      </c>
      <c r="D39" s="327">
        <v>111</v>
      </c>
      <c r="E39" s="324">
        <v>34000</v>
      </c>
      <c r="F39" s="169">
        <v>30.9</v>
      </c>
      <c r="G39" s="325">
        <v>7.7</v>
      </c>
      <c r="H39" s="325">
        <v>3.3</v>
      </c>
      <c r="I39" s="325">
        <v>2.7</v>
      </c>
      <c r="J39" s="325">
        <v>38.299999999999997</v>
      </c>
      <c r="K39" s="169">
        <v>2.6</v>
      </c>
      <c r="L39" s="325">
        <v>34.5</v>
      </c>
      <c r="M39" s="325">
        <v>13.1</v>
      </c>
      <c r="N39" s="325">
        <v>49.4</v>
      </c>
      <c r="O39" s="170">
        <v>55.9</v>
      </c>
      <c r="P39" s="325">
        <v>23.8</v>
      </c>
      <c r="Q39" s="325">
        <v>8.1</v>
      </c>
      <c r="R39" s="325">
        <v>4.5999999999999996</v>
      </c>
      <c r="S39" s="169">
        <v>56.6</v>
      </c>
    </row>
    <row r="40" spans="1:19" s="1" customFormat="1" x14ac:dyDescent="0.25">
      <c r="A40" s="168" t="s">
        <v>117</v>
      </c>
      <c r="B40" s="326" t="s">
        <v>344</v>
      </c>
      <c r="C40" s="314">
        <v>43</v>
      </c>
      <c r="D40" s="327">
        <v>107</v>
      </c>
      <c r="E40" s="324">
        <v>34000</v>
      </c>
      <c r="F40" s="169">
        <v>30.7</v>
      </c>
      <c r="G40" s="325">
        <v>7.7</v>
      </c>
      <c r="H40" s="325">
        <v>3.1</v>
      </c>
      <c r="I40" s="325">
        <v>3.2</v>
      </c>
      <c r="J40" s="325">
        <v>36.799999999999997</v>
      </c>
      <c r="K40" s="169">
        <v>2.5</v>
      </c>
      <c r="L40" s="325">
        <v>34.6</v>
      </c>
      <c r="M40" s="325">
        <v>11.9</v>
      </c>
      <c r="N40" s="325">
        <v>53.8</v>
      </c>
      <c r="O40" s="170">
        <v>56</v>
      </c>
      <c r="P40" s="325">
        <v>22.4</v>
      </c>
      <c r="Q40" s="325">
        <v>7.6</v>
      </c>
      <c r="R40" s="325">
        <v>4.4000000000000004</v>
      </c>
      <c r="S40" s="169">
        <v>58.4</v>
      </c>
    </row>
    <row r="41" spans="1:19" s="1" customFormat="1" x14ac:dyDescent="0.25">
      <c r="A41" s="168" t="s">
        <v>121</v>
      </c>
      <c r="B41" s="326" t="s">
        <v>345</v>
      </c>
      <c r="C41" s="314">
        <v>33</v>
      </c>
      <c r="D41" s="314">
        <v>108</v>
      </c>
      <c r="E41" s="324">
        <v>32333.3</v>
      </c>
      <c r="F41" s="169">
        <v>30.7</v>
      </c>
      <c r="G41" s="325">
        <v>7.6</v>
      </c>
      <c r="H41" s="325">
        <v>3.4</v>
      </c>
      <c r="I41" s="325">
        <v>2.7</v>
      </c>
      <c r="J41" s="325">
        <v>37</v>
      </c>
      <c r="K41" s="169">
        <v>2.6</v>
      </c>
      <c r="L41" s="325">
        <v>35.799999999999997</v>
      </c>
      <c r="M41" s="325">
        <v>13.6</v>
      </c>
      <c r="N41" s="325">
        <v>48.5</v>
      </c>
      <c r="O41" s="170">
        <v>52.6</v>
      </c>
      <c r="P41" s="325">
        <v>22.4</v>
      </c>
      <c r="Q41" s="325">
        <v>7.6</v>
      </c>
      <c r="R41" s="325">
        <v>4.0999999999999996</v>
      </c>
      <c r="S41" s="169">
        <v>54.6</v>
      </c>
    </row>
    <row r="42" spans="1:19" s="1" customFormat="1" x14ac:dyDescent="0.25">
      <c r="A42" s="168" t="s">
        <v>122</v>
      </c>
      <c r="B42" s="323" t="s">
        <v>346</v>
      </c>
      <c r="C42" s="314">
        <v>10</v>
      </c>
      <c r="D42" s="314">
        <v>110</v>
      </c>
      <c r="E42" s="324">
        <v>34000</v>
      </c>
      <c r="F42" s="169">
        <v>30.5</v>
      </c>
      <c r="G42" s="325">
        <v>7.4</v>
      </c>
      <c r="H42" s="325">
        <v>3.4</v>
      </c>
      <c r="I42" s="325">
        <v>2.6</v>
      </c>
      <c r="J42" s="325">
        <v>36.299999999999997</v>
      </c>
      <c r="K42" s="169">
        <v>2.2999999999999998</v>
      </c>
      <c r="L42" s="325">
        <v>37.6</v>
      </c>
      <c r="M42" s="325">
        <v>14.2</v>
      </c>
      <c r="N42" s="325">
        <v>50</v>
      </c>
      <c r="O42" s="170">
        <v>55</v>
      </c>
      <c r="P42" s="325">
        <v>24.8</v>
      </c>
      <c r="Q42" s="325">
        <v>8.5</v>
      </c>
      <c r="R42" s="325">
        <v>4.8</v>
      </c>
      <c r="S42" s="169">
        <v>56.2</v>
      </c>
    </row>
    <row r="43" spans="1:19" s="1" customFormat="1" x14ac:dyDescent="0.25">
      <c r="A43" s="168" t="s">
        <v>118</v>
      </c>
      <c r="B43" s="326" t="s">
        <v>347</v>
      </c>
      <c r="C43" s="314">
        <v>43</v>
      </c>
      <c r="D43" s="314">
        <v>109</v>
      </c>
      <c r="E43" s="324">
        <v>34000</v>
      </c>
      <c r="F43" s="169">
        <v>30</v>
      </c>
      <c r="G43" s="325">
        <v>7.9</v>
      </c>
      <c r="H43" s="325">
        <v>3.6</v>
      </c>
      <c r="I43" s="325">
        <v>3.1</v>
      </c>
      <c r="J43" s="325">
        <v>35.6</v>
      </c>
      <c r="K43" s="169">
        <v>2.4</v>
      </c>
      <c r="L43" s="325">
        <v>37.200000000000003</v>
      </c>
      <c r="M43" s="325">
        <v>14.4</v>
      </c>
      <c r="N43" s="325">
        <v>48.7</v>
      </c>
      <c r="O43" s="170">
        <v>56.1</v>
      </c>
      <c r="P43" s="325">
        <v>23.5</v>
      </c>
      <c r="Q43" s="325">
        <v>8</v>
      </c>
      <c r="R43" s="325">
        <v>4.5</v>
      </c>
      <c r="S43" s="169">
        <v>56.4</v>
      </c>
    </row>
    <row r="44" spans="1:19" s="1" customFormat="1" x14ac:dyDescent="0.25">
      <c r="A44" s="168" t="s">
        <v>121</v>
      </c>
      <c r="B44" s="323" t="s">
        <v>123</v>
      </c>
      <c r="C44" s="314">
        <v>32</v>
      </c>
      <c r="D44" s="314">
        <v>111</v>
      </c>
      <c r="E44" s="324">
        <v>34000</v>
      </c>
      <c r="F44" s="169">
        <v>29.8</v>
      </c>
      <c r="G44" s="325">
        <v>7.9</v>
      </c>
      <c r="H44" s="325">
        <v>3.7</v>
      </c>
      <c r="I44" s="325">
        <v>2.7</v>
      </c>
      <c r="J44" s="325">
        <v>34.6</v>
      </c>
      <c r="K44" s="169">
        <v>2.2999999999999998</v>
      </c>
      <c r="L44" s="325">
        <v>38.200000000000003</v>
      </c>
      <c r="M44" s="325">
        <v>15</v>
      </c>
      <c r="N44" s="325">
        <v>47.8</v>
      </c>
      <c r="O44" s="170">
        <v>56.5</v>
      </c>
      <c r="P44" s="325">
        <v>25.5</v>
      </c>
      <c r="Q44" s="325">
        <v>8.6999999999999993</v>
      </c>
      <c r="R44" s="325">
        <v>4.8</v>
      </c>
      <c r="S44" s="169">
        <v>55.8</v>
      </c>
    </row>
    <row r="45" spans="1:19" s="1" customFormat="1" x14ac:dyDescent="0.25">
      <c r="A45" s="168" t="s">
        <v>127</v>
      </c>
      <c r="B45" s="326" t="s">
        <v>348</v>
      </c>
      <c r="C45" s="314">
        <v>28</v>
      </c>
      <c r="D45" s="327">
        <v>108</v>
      </c>
      <c r="E45" s="324">
        <v>34000</v>
      </c>
      <c r="F45" s="169">
        <v>29.2</v>
      </c>
      <c r="G45" s="325">
        <v>7.9</v>
      </c>
      <c r="H45" s="325">
        <v>3.4</v>
      </c>
      <c r="I45" s="325">
        <v>2.9</v>
      </c>
      <c r="J45" s="325">
        <v>34.4</v>
      </c>
      <c r="K45" s="169">
        <v>2.2999999999999998</v>
      </c>
      <c r="L45" s="325">
        <v>37.1</v>
      </c>
      <c r="M45" s="325">
        <v>14</v>
      </c>
      <c r="N45" s="325">
        <v>49.7</v>
      </c>
      <c r="O45" s="170">
        <v>57.8</v>
      </c>
      <c r="P45" s="325">
        <v>26.1</v>
      </c>
      <c r="Q45" s="325">
        <v>8.9</v>
      </c>
      <c r="R45" s="325">
        <v>5.0999999999999996</v>
      </c>
      <c r="S45" s="169">
        <v>57.5</v>
      </c>
    </row>
    <row r="46" spans="1:19" s="1" customFormat="1" x14ac:dyDescent="0.25">
      <c r="A46" s="168" t="s">
        <v>338</v>
      </c>
      <c r="B46" s="326" t="s">
        <v>349</v>
      </c>
      <c r="C46" s="314">
        <v>14</v>
      </c>
      <c r="D46" s="327">
        <v>110</v>
      </c>
      <c r="E46" s="324">
        <v>34000</v>
      </c>
      <c r="F46" s="169">
        <v>29.1</v>
      </c>
      <c r="G46" s="325">
        <v>7.3</v>
      </c>
      <c r="H46" s="325">
        <v>3.4</v>
      </c>
      <c r="I46" s="325">
        <v>3</v>
      </c>
      <c r="J46" s="325">
        <v>34.1</v>
      </c>
      <c r="K46" s="169">
        <v>2.1</v>
      </c>
      <c r="L46" s="325">
        <v>37.700000000000003</v>
      </c>
      <c r="M46" s="325">
        <v>14</v>
      </c>
      <c r="N46" s="325">
        <v>49.6</v>
      </c>
      <c r="O46" s="170">
        <v>60.3</v>
      </c>
      <c r="P46" s="325">
        <v>22.7</v>
      </c>
      <c r="Q46" s="325">
        <v>7.7</v>
      </c>
      <c r="R46" s="325">
        <v>4.5</v>
      </c>
      <c r="S46" s="169">
        <v>58.4</v>
      </c>
    </row>
    <row r="47" spans="1:19" s="1" customFormat="1" x14ac:dyDescent="0.25">
      <c r="A47" s="168" t="s">
        <v>329</v>
      </c>
      <c r="B47" s="326" t="s">
        <v>350</v>
      </c>
      <c r="C47" s="314">
        <v>28</v>
      </c>
      <c r="D47" s="314">
        <v>109</v>
      </c>
      <c r="E47" s="324">
        <v>34000</v>
      </c>
      <c r="F47" s="169">
        <v>27.1</v>
      </c>
      <c r="G47" s="325">
        <v>8.3000000000000007</v>
      </c>
      <c r="H47" s="325">
        <v>3.6</v>
      </c>
      <c r="I47" s="325">
        <v>3.4</v>
      </c>
      <c r="J47" s="325">
        <v>30</v>
      </c>
      <c r="K47" s="169">
        <v>2.1</v>
      </c>
      <c r="L47" s="325">
        <v>40.299999999999997</v>
      </c>
      <c r="M47" s="325">
        <v>15.1</v>
      </c>
      <c r="N47" s="325">
        <v>51.3</v>
      </c>
      <c r="O47" s="170">
        <v>59</v>
      </c>
      <c r="P47" s="325">
        <v>22</v>
      </c>
      <c r="Q47" s="325">
        <v>7.4</v>
      </c>
      <c r="R47" s="325">
        <v>4.4000000000000004</v>
      </c>
      <c r="S47" s="169">
        <v>58.5</v>
      </c>
    </row>
    <row r="48" spans="1:19" s="1" customFormat="1" ht="15.75" thickBot="1" x14ac:dyDescent="0.3">
      <c r="A48" s="186"/>
      <c r="B48" s="190"/>
      <c r="C48" s="187"/>
      <c r="D48" s="187"/>
      <c r="E48" s="191" t="s">
        <v>351</v>
      </c>
      <c r="F48" s="192">
        <v>31.339130434782611</v>
      </c>
      <c r="G48" s="193">
        <v>7.700000000000002</v>
      </c>
      <c r="H48" s="193">
        <v>3.2217391304347829</v>
      </c>
      <c r="I48" s="193">
        <v>2.8347826086956531</v>
      </c>
      <c r="J48" s="193">
        <v>37.765217391304347</v>
      </c>
      <c r="K48" s="192">
        <v>2.4695652173913043</v>
      </c>
      <c r="L48" s="193">
        <v>35.347826086956523</v>
      </c>
      <c r="M48" s="193">
        <v>12.860869565217394</v>
      </c>
      <c r="N48" s="193">
        <v>50.956521739130423</v>
      </c>
      <c r="O48" s="194">
        <v>55.565217391304351</v>
      </c>
      <c r="P48" s="193">
        <v>24.652173913043477</v>
      </c>
      <c r="Q48" s="193">
        <v>8.391304347826086</v>
      </c>
      <c r="R48" s="193">
        <v>4.7782608695652167</v>
      </c>
      <c r="S48" s="192">
        <v>57.026086956521745</v>
      </c>
    </row>
    <row r="49" spans="1:19" s="1" customFormat="1" ht="15.75" thickBot="1" x14ac:dyDescent="0.3">
      <c r="A49" s="315"/>
      <c r="B49" s="316"/>
      <c r="C49" s="317"/>
      <c r="D49" s="317"/>
      <c r="E49" s="318"/>
      <c r="F49" s="319"/>
      <c r="G49" s="320"/>
      <c r="H49" s="320"/>
      <c r="I49" s="320"/>
      <c r="J49" s="320"/>
      <c r="K49" s="319"/>
      <c r="L49" s="320"/>
      <c r="M49" s="320"/>
      <c r="N49" s="320"/>
      <c r="O49" s="321"/>
      <c r="P49" s="320"/>
      <c r="Q49" s="320"/>
      <c r="R49" s="320"/>
      <c r="S49" s="319"/>
    </row>
    <row r="50" spans="1:19" s="1" customFormat="1" x14ac:dyDescent="0.25">
      <c r="A50" s="179"/>
      <c r="B50" s="196"/>
      <c r="C50" s="180"/>
      <c r="D50" s="180"/>
      <c r="E50" s="181" t="s">
        <v>76</v>
      </c>
      <c r="F50" s="171">
        <v>32.4</v>
      </c>
      <c r="G50" s="172">
        <v>7.7</v>
      </c>
      <c r="H50" s="172">
        <v>3.2</v>
      </c>
      <c r="I50" s="172">
        <v>2.8</v>
      </c>
      <c r="J50" s="172">
        <v>38.700000000000003</v>
      </c>
      <c r="K50" s="173">
        <v>2.5</v>
      </c>
      <c r="L50" s="172">
        <v>34.9</v>
      </c>
      <c r="M50" s="172">
        <v>12.8</v>
      </c>
      <c r="N50" s="172">
        <v>50.8</v>
      </c>
      <c r="O50" s="171">
        <v>55</v>
      </c>
      <c r="P50" s="172">
        <v>24.3</v>
      </c>
      <c r="Q50" s="172">
        <v>8.3000000000000007</v>
      </c>
      <c r="R50" s="172">
        <v>4.7</v>
      </c>
      <c r="S50" s="173">
        <v>56.7</v>
      </c>
    </row>
    <row r="51" spans="1:19" s="1" customFormat="1" x14ac:dyDescent="0.25">
      <c r="A51" s="182"/>
      <c r="B51" s="72"/>
      <c r="C51" s="183"/>
      <c r="D51" s="183"/>
      <c r="E51" s="184" t="s">
        <v>74</v>
      </c>
      <c r="F51" s="174">
        <v>3.1</v>
      </c>
      <c r="G51" s="175">
        <v>0.4</v>
      </c>
      <c r="H51" s="175">
        <v>0.5</v>
      </c>
      <c r="I51" s="175">
        <v>0.5</v>
      </c>
      <c r="J51" s="175">
        <v>5.7</v>
      </c>
      <c r="K51" s="176">
        <v>0.3</v>
      </c>
      <c r="L51" s="175" t="s">
        <v>140</v>
      </c>
      <c r="M51" s="175" t="s">
        <v>140</v>
      </c>
      <c r="N51" s="175">
        <v>1.9</v>
      </c>
      <c r="O51" s="174">
        <v>5.4</v>
      </c>
      <c r="P51" s="175">
        <v>3.3</v>
      </c>
      <c r="Q51" s="175">
        <v>1.1000000000000001</v>
      </c>
      <c r="R51" s="175">
        <v>0.7</v>
      </c>
      <c r="S51" s="176">
        <v>2.8</v>
      </c>
    </row>
    <row r="52" spans="1:19" s="1" customFormat="1" ht="15" customHeight="1" thickBot="1" x14ac:dyDescent="0.3">
      <c r="A52" s="182"/>
      <c r="B52" s="197"/>
      <c r="C52" s="183"/>
      <c r="D52" s="183"/>
      <c r="E52" s="184" t="s">
        <v>75</v>
      </c>
      <c r="F52" s="174">
        <v>6.9</v>
      </c>
      <c r="G52" s="175">
        <v>3.5</v>
      </c>
      <c r="H52" s="175">
        <v>10.7</v>
      </c>
      <c r="I52" s="175">
        <v>12.6</v>
      </c>
      <c r="J52" s="175">
        <v>10.7</v>
      </c>
      <c r="K52" s="176">
        <v>9.1</v>
      </c>
      <c r="L52" s="175">
        <v>9.6</v>
      </c>
      <c r="M52" s="175">
        <v>12</v>
      </c>
      <c r="N52" s="175">
        <v>2.7</v>
      </c>
      <c r="O52" s="174">
        <v>7.2</v>
      </c>
      <c r="P52" s="175">
        <v>10</v>
      </c>
      <c r="Q52" s="175">
        <v>10.199999999999999</v>
      </c>
      <c r="R52" s="175">
        <v>10.4</v>
      </c>
      <c r="S52" s="176">
        <v>3.6</v>
      </c>
    </row>
    <row r="53" spans="1:19" s="1" customFormat="1" ht="17.25" x14ac:dyDescent="0.25">
      <c r="A53" s="30" t="s">
        <v>97</v>
      </c>
      <c r="B53" s="40"/>
      <c r="C53" s="40"/>
      <c r="D53" s="41"/>
      <c r="E53" s="41"/>
      <c r="F53" s="41"/>
      <c r="G53" s="41"/>
      <c r="H53" s="41"/>
      <c r="I53" s="41"/>
      <c r="J53" s="41"/>
      <c r="K53" s="41"/>
      <c r="L53" s="41"/>
      <c r="M53" s="41"/>
      <c r="N53" s="41"/>
      <c r="O53" s="41"/>
      <c r="P53" s="41"/>
      <c r="Q53" s="41"/>
      <c r="R53" s="40"/>
      <c r="S53" s="42"/>
    </row>
    <row r="54" spans="1:19" s="1" customFormat="1" ht="17.25" x14ac:dyDescent="0.25">
      <c r="A54" s="43" t="s">
        <v>128</v>
      </c>
      <c r="B54" s="72"/>
      <c r="C54" s="72"/>
      <c r="D54" s="71"/>
      <c r="E54" s="71"/>
      <c r="F54" s="71"/>
      <c r="G54" s="71"/>
      <c r="H54" s="71"/>
      <c r="I54" s="71"/>
      <c r="J54" s="71"/>
      <c r="K54" s="71"/>
      <c r="L54" s="71"/>
      <c r="M54" s="71"/>
      <c r="N54" s="71"/>
      <c r="O54" s="71"/>
      <c r="P54" s="71"/>
      <c r="Q54" s="71"/>
      <c r="R54" s="72"/>
      <c r="S54" s="44"/>
    </row>
    <row r="55" spans="1:19" s="1" customFormat="1" ht="17.25" x14ac:dyDescent="0.25">
      <c r="A55" s="43" t="s">
        <v>98</v>
      </c>
      <c r="B55" s="72"/>
      <c r="C55" s="72"/>
      <c r="D55" s="71"/>
      <c r="E55" s="71"/>
      <c r="F55" s="71"/>
      <c r="G55" s="71"/>
      <c r="H55" s="71"/>
      <c r="I55" s="71"/>
      <c r="J55" s="71"/>
      <c r="K55" s="71"/>
      <c r="L55" s="71"/>
      <c r="M55" s="71"/>
      <c r="N55" s="71"/>
      <c r="O55" s="71"/>
      <c r="P55" s="71"/>
      <c r="Q55" s="71"/>
      <c r="R55" s="72"/>
      <c r="S55" s="44"/>
    </row>
    <row r="56" spans="1:19" s="1" customFormat="1" ht="46.5" customHeight="1" x14ac:dyDescent="0.25">
      <c r="A56" s="280" t="s">
        <v>129</v>
      </c>
      <c r="B56" s="281"/>
      <c r="C56" s="281"/>
      <c r="D56" s="281"/>
      <c r="E56" s="281"/>
      <c r="F56" s="281"/>
      <c r="G56" s="281"/>
      <c r="H56" s="281"/>
      <c r="I56" s="281"/>
      <c r="J56" s="281"/>
      <c r="K56" s="281"/>
      <c r="L56" s="281"/>
      <c r="M56" s="281"/>
      <c r="N56" s="281"/>
      <c r="O56" s="281"/>
      <c r="P56" s="281"/>
      <c r="Q56" s="281"/>
      <c r="R56" s="281"/>
      <c r="S56" s="282"/>
    </row>
    <row r="57" spans="1:19" s="1" customFormat="1" ht="17.25" x14ac:dyDescent="0.25">
      <c r="A57" s="73" t="s">
        <v>130</v>
      </c>
      <c r="B57" s="74"/>
      <c r="C57" s="74"/>
      <c r="D57" s="74"/>
      <c r="E57" s="74"/>
      <c r="F57" s="74"/>
      <c r="G57" s="74"/>
      <c r="H57" s="74"/>
      <c r="I57" s="74"/>
      <c r="J57" s="74"/>
      <c r="K57" s="74"/>
      <c r="L57" s="74"/>
      <c r="M57" s="74"/>
      <c r="N57" s="74"/>
      <c r="O57" s="74"/>
      <c r="P57" s="74"/>
      <c r="Q57" s="74"/>
      <c r="R57" s="74"/>
      <c r="S57" s="75"/>
    </row>
    <row r="58" spans="1:19" s="1" customFormat="1" ht="17.25" x14ac:dyDescent="0.25">
      <c r="A58" s="46" t="s">
        <v>99</v>
      </c>
      <c r="B58" s="76"/>
      <c r="C58" s="76"/>
      <c r="D58" s="76"/>
      <c r="E58" s="76"/>
      <c r="F58" s="76"/>
      <c r="G58" s="76"/>
      <c r="H58" s="76"/>
      <c r="I58" s="76"/>
      <c r="J58" s="76"/>
      <c r="K58" s="76"/>
      <c r="L58" s="76"/>
      <c r="M58" s="76"/>
      <c r="N58" s="76"/>
      <c r="O58" s="76"/>
      <c r="P58" s="76"/>
      <c r="Q58" s="76"/>
      <c r="R58" s="76"/>
      <c r="S58" s="45"/>
    </row>
    <row r="59" spans="1:19" s="1" customFormat="1" ht="17.25" x14ac:dyDescent="0.25">
      <c r="A59" s="31" t="s">
        <v>131</v>
      </c>
      <c r="B59" s="77"/>
      <c r="C59" s="77"/>
      <c r="D59" s="77"/>
      <c r="E59" s="77"/>
      <c r="F59" s="77"/>
      <c r="G59" s="77"/>
      <c r="H59" s="77"/>
      <c r="I59" s="77"/>
      <c r="J59" s="77"/>
      <c r="K59" s="77"/>
      <c r="L59" s="77"/>
      <c r="M59" s="77"/>
      <c r="N59" s="77"/>
      <c r="O59" s="77"/>
      <c r="P59" s="77"/>
      <c r="Q59" s="77"/>
      <c r="R59" s="77"/>
      <c r="S59" s="47"/>
    </row>
    <row r="60" spans="1:19" s="1" customFormat="1" ht="17.25" x14ac:dyDescent="0.25">
      <c r="A60" s="31" t="s">
        <v>352</v>
      </c>
      <c r="B60" s="77"/>
      <c r="C60" s="77"/>
      <c r="D60" s="77"/>
      <c r="E60" s="77"/>
      <c r="F60" s="77"/>
      <c r="G60" s="77"/>
      <c r="H60" s="77"/>
      <c r="I60" s="77"/>
      <c r="J60" s="77"/>
      <c r="K60" s="77"/>
      <c r="L60" s="77"/>
      <c r="M60" s="77"/>
      <c r="N60" s="77"/>
      <c r="O60" s="77"/>
      <c r="P60" s="77"/>
      <c r="Q60" s="77"/>
      <c r="R60" s="77"/>
      <c r="S60" s="47"/>
    </row>
    <row r="61" spans="1:19" s="1" customFormat="1" ht="17.25" x14ac:dyDescent="0.25">
      <c r="A61" s="49" t="s">
        <v>132</v>
      </c>
      <c r="B61" s="72"/>
      <c r="C61" s="72"/>
      <c r="D61" s="71"/>
      <c r="E61" s="71"/>
      <c r="F61" s="71"/>
      <c r="G61" s="71"/>
      <c r="H61" s="71"/>
      <c r="I61" s="71"/>
      <c r="J61" s="71"/>
      <c r="K61" s="71"/>
      <c r="L61" s="71"/>
      <c r="M61" s="71"/>
      <c r="N61" s="71"/>
      <c r="O61" s="71"/>
      <c r="P61" s="71"/>
      <c r="Q61" s="71"/>
      <c r="R61" s="72"/>
      <c r="S61" s="44"/>
    </row>
    <row r="62" spans="1:19" s="1" customFormat="1" ht="15.75" customHeight="1" x14ac:dyDescent="0.25">
      <c r="A62" s="49" t="s">
        <v>100</v>
      </c>
      <c r="B62" s="78"/>
      <c r="C62" s="78"/>
      <c r="D62" s="78"/>
      <c r="E62" s="78"/>
      <c r="F62" s="78"/>
      <c r="G62" s="78"/>
      <c r="H62" s="78"/>
      <c r="I62" s="78"/>
      <c r="J62" s="78"/>
      <c r="K62" s="78"/>
      <c r="L62" s="78"/>
      <c r="M62" s="78"/>
      <c r="N62" s="78"/>
      <c r="O62" s="78"/>
      <c r="P62" s="78"/>
      <c r="Q62" s="78"/>
      <c r="R62" s="78"/>
      <c r="S62" s="48"/>
    </row>
    <row r="63" spans="1:19" s="1" customFormat="1" ht="15.75" customHeight="1" x14ac:dyDescent="0.25">
      <c r="A63" s="50" t="s">
        <v>101</v>
      </c>
      <c r="B63" s="72"/>
      <c r="C63" s="72"/>
      <c r="D63" s="71"/>
      <c r="E63" s="71"/>
      <c r="F63" s="71"/>
      <c r="G63" s="71"/>
      <c r="H63" s="71"/>
      <c r="I63" s="71"/>
      <c r="J63" s="71"/>
      <c r="K63" s="71"/>
      <c r="L63" s="71"/>
      <c r="M63" s="71"/>
      <c r="N63" s="71"/>
      <c r="O63" s="71"/>
      <c r="P63" s="71"/>
      <c r="Q63" s="71"/>
      <c r="R63" s="72"/>
      <c r="S63" s="44"/>
    </row>
    <row r="64" spans="1:19" s="1" customFormat="1" ht="18" customHeight="1" x14ac:dyDescent="0.25">
      <c r="A64" s="50"/>
      <c r="B64" s="72"/>
      <c r="C64" s="72"/>
      <c r="D64" s="71"/>
      <c r="E64" s="71"/>
      <c r="F64" s="71"/>
      <c r="G64" s="71"/>
      <c r="H64" s="71"/>
      <c r="I64" s="71"/>
      <c r="J64" s="71"/>
      <c r="K64" s="71"/>
      <c r="L64" s="71"/>
      <c r="M64" s="71"/>
      <c r="N64" s="71"/>
      <c r="O64" s="71"/>
      <c r="P64" s="71"/>
      <c r="Q64" s="71"/>
      <c r="R64" s="72"/>
      <c r="S64" s="44"/>
    </row>
    <row r="65" spans="1:19" s="1" customFormat="1" x14ac:dyDescent="0.25">
      <c r="A65" s="50"/>
      <c r="B65" s="72"/>
      <c r="C65" s="72"/>
      <c r="D65" s="71"/>
      <c r="E65" s="71"/>
      <c r="F65" s="71"/>
      <c r="G65" s="71"/>
      <c r="H65" s="71"/>
      <c r="I65" s="71"/>
      <c r="J65" s="71"/>
      <c r="K65" s="71"/>
      <c r="L65" s="71"/>
      <c r="M65" s="71"/>
      <c r="N65" s="71"/>
      <c r="O65" s="71"/>
      <c r="P65" s="71"/>
      <c r="Q65" s="71"/>
      <c r="R65" s="72"/>
      <c r="S65" s="44"/>
    </row>
    <row r="66" spans="1:19" s="1" customFormat="1" ht="31.5" customHeight="1" thickBot="1" x14ac:dyDescent="0.3">
      <c r="A66" s="277" t="s">
        <v>353</v>
      </c>
      <c r="B66" s="278"/>
      <c r="C66" s="278"/>
      <c r="D66" s="278"/>
      <c r="E66" s="278"/>
      <c r="F66" s="278"/>
      <c r="G66" s="278"/>
      <c r="H66" s="278"/>
      <c r="I66" s="278"/>
      <c r="J66" s="278"/>
      <c r="K66" s="278"/>
      <c r="L66" s="278"/>
      <c r="M66" s="278"/>
      <c r="N66" s="278"/>
      <c r="O66" s="278"/>
      <c r="P66" s="278"/>
      <c r="Q66" s="278"/>
      <c r="R66" s="278"/>
      <c r="S66" s="279"/>
    </row>
    <row r="67" spans="1:19" s="1" customFormat="1" x14ac:dyDescent="0.25">
      <c r="A67"/>
      <c r="B67"/>
      <c r="C67"/>
      <c r="D67" s="21"/>
      <c r="E67"/>
      <c r="F67" s="20"/>
      <c r="G67" s="20"/>
      <c r="H67" s="20"/>
      <c r="I67" s="20"/>
      <c r="J67" s="20"/>
      <c r="K67" s="20"/>
      <c r="L67" s="20"/>
      <c r="M67" s="20"/>
      <c r="N67" s="20"/>
      <c r="O67" s="20"/>
      <c r="P67" s="20"/>
      <c r="Q67" s="20"/>
      <c r="R67" s="20"/>
      <c r="S67" s="20"/>
    </row>
    <row r="68" spans="1:19" s="1" customFormat="1" x14ac:dyDescent="0.25">
      <c r="A68"/>
      <c r="B68"/>
      <c r="C68"/>
      <c r="D68" s="21"/>
      <c r="E68"/>
      <c r="F68" s="20"/>
      <c r="G68" s="20"/>
      <c r="H68" s="20"/>
      <c r="I68" s="20"/>
      <c r="J68" s="20"/>
      <c r="K68" s="20"/>
      <c r="L68" s="20"/>
      <c r="M68" s="20"/>
      <c r="N68" s="20"/>
      <c r="O68" s="20"/>
      <c r="P68" s="20"/>
      <c r="Q68" s="20"/>
      <c r="R68" s="20"/>
      <c r="S68" s="20"/>
    </row>
    <row r="69" spans="1:19" s="1" customFormat="1" x14ac:dyDescent="0.25">
      <c r="A69"/>
      <c r="B69"/>
      <c r="C69"/>
      <c r="D69" s="21"/>
      <c r="E69"/>
      <c r="F69" s="20"/>
      <c r="G69" s="20"/>
      <c r="H69" s="20"/>
      <c r="I69" s="20"/>
      <c r="J69" s="20"/>
      <c r="K69" s="20"/>
      <c r="L69" s="20"/>
      <c r="M69" s="20"/>
      <c r="N69" s="20"/>
      <c r="O69" s="20"/>
      <c r="P69" s="20"/>
      <c r="Q69" s="20"/>
      <c r="R69" s="20"/>
      <c r="S69" s="20"/>
    </row>
    <row r="70" spans="1:19" s="1" customFormat="1" x14ac:dyDescent="0.25">
      <c r="A70"/>
      <c r="B70"/>
      <c r="C70"/>
      <c r="D70" s="21"/>
      <c r="E70"/>
      <c r="F70" s="20"/>
      <c r="G70" s="20"/>
      <c r="H70" s="20"/>
      <c r="I70" s="20"/>
      <c r="J70" s="20"/>
      <c r="K70" s="20"/>
      <c r="L70" s="20"/>
      <c r="M70" s="20"/>
      <c r="N70" s="20"/>
      <c r="O70" s="20"/>
      <c r="P70" s="20"/>
      <c r="Q70" s="20"/>
      <c r="R70" s="20"/>
      <c r="S70" s="20"/>
    </row>
  </sheetData>
  <sortState xmlns:xlrd2="http://schemas.microsoft.com/office/spreadsheetml/2017/richdata2" ref="A25:S48">
    <sortCondition descending="1" ref="F25:F48"/>
  </sortState>
  <mergeCells count="23">
    <mergeCell ref="A66:S66"/>
    <mergeCell ref="A56:S56"/>
    <mergeCell ref="F6:F8"/>
    <mergeCell ref="A6:A9"/>
    <mergeCell ref="B6:B9"/>
    <mergeCell ref="C6:C9"/>
    <mergeCell ref="D6:D9"/>
    <mergeCell ref="E6:E8"/>
    <mergeCell ref="P6:P8"/>
    <mergeCell ref="Q6:Q8"/>
    <mergeCell ref="R6:R8"/>
    <mergeCell ref="S6:S8"/>
    <mergeCell ref="G7:G8"/>
    <mergeCell ref="K7:K8"/>
    <mergeCell ref="N7:N8"/>
    <mergeCell ref="I7:I8"/>
    <mergeCell ref="J7:J8"/>
    <mergeCell ref="O7:O8"/>
    <mergeCell ref="H7:H8"/>
    <mergeCell ref="L7:L8"/>
    <mergeCell ref="G6:K6"/>
    <mergeCell ref="L6:N6"/>
    <mergeCell ref="M7:M8"/>
  </mergeCells>
  <pageMargins left="0" right="0" top="0.25" bottom="0.25" header="0" footer="0"/>
  <pageSetup scale="73" fitToHeight="0" orientation="landscape" r:id="rId1"/>
  <rowBreaks count="1" manualBreakCount="1">
    <brk id="52" max="16383" man="1"/>
  </rowBreaks>
  <drawing r:id="rId2"/>
  <tableParts count="1">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FB1876-8911-4BD9-9100-AE99C85BE5D5}">
  <sheetPr>
    <pageSetUpPr fitToPage="1"/>
  </sheetPr>
  <dimension ref="A1:Q53"/>
  <sheetViews>
    <sheetView showGridLines="0" zoomScale="90" zoomScaleNormal="90" workbookViewId="0">
      <selection sqref="A1:Q1"/>
    </sheetView>
  </sheetViews>
  <sheetFormatPr defaultColWidth="9.140625" defaultRowHeight="12.75" x14ac:dyDescent="0.25"/>
  <cols>
    <col min="1" max="1" width="8.7109375" style="79" bestFit="1" customWidth="1"/>
    <col min="2" max="2" width="14.42578125" style="19" bestFit="1" customWidth="1"/>
    <col min="3" max="3" width="8.42578125" style="19" bestFit="1" customWidth="1"/>
    <col min="4" max="4" width="19.7109375" style="19" bestFit="1" customWidth="1"/>
    <col min="5" max="5" width="5.28515625" style="19" bestFit="1" customWidth="1"/>
    <col min="6" max="6" width="5.140625" style="19" bestFit="1" customWidth="1"/>
    <col min="7" max="7" width="4.28515625" style="18" bestFit="1" customWidth="1"/>
    <col min="8" max="8" width="5.28515625" style="18" bestFit="1" customWidth="1"/>
    <col min="9" max="9" width="3.140625" style="18" bestFit="1" customWidth="1"/>
    <col min="10" max="10" width="4.28515625" style="18" bestFit="1" customWidth="1"/>
    <col min="11" max="11" width="6.28515625" style="18" bestFit="1" customWidth="1"/>
    <col min="12" max="14" width="5.28515625" style="18" bestFit="1" customWidth="1"/>
    <col min="15" max="15" width="8.85546875" style="18" bestFit="1" customWidth="1"/>
    <col min="16" max="17" width="8.42578125" style="18" bestFit="1" customWidth="1"/>
    <col min="18" max="16384" width="9.140625" style="18"/>
  </cols>
  <sheetData>
    <row r="1" spans="1:17" ht="19.5" thickBot="1" x14ac:dyDescent="0.3">
      <c r="A1" s="283" t="s">
        <v>161</v>
      </c>
      <c r="B1" s="283"/>
      <c r="C1" s="283"/>
      <c r="D1" s="283"/>
      <c r="E1" s="283"/>
      <c r="F1" s="283"/>
      <c r="G1" s="283"/>
      <c r="H1" s="283"/>
      <c r="I1" s="283"/>
      <c r="J1" s="283"/>
      <c r="K1" s="283"/>
      <c r="L1" s="283"/>
      <c r="M1" s="283"/>
      <c r="N1" s="283"/>
      <c r="O1" s="283"/>
      <c r="P1" s="283"/>
      <c r="Q1" s="283"/>
    </row>
    <row r="2" spans="1:17" ht="75.75" thickBot="1" x14ac:dyDescent="0.3">
      <c r="A2" s="124" t="s">
        <v>162</v>
      </c>
      <c r="B2" s="125" t="s">
        <v>163</v>
      </c>
      <c r="C2" s="126" t="s">
        <v>164</v>
      </c>
      <c r="D2" s="127" t="s">
        <v>165</v>
      </c>
      <c r="E2" s="126" t="s">
        <v>166</v>
      </c>
      <c r="F2" s="128" t="s">
        <v>71</v>
      </c>
      <c r="G2" s="126" t="s">
        <v>167</v>
      </c>
      <c r="H2" s="128" t="s">
        <v>168</v>
      </c>
      <c r="I2" s="126" t="s">
        <v>169</v>
      </c>
      <c r="J2" s="128" t="s">
        <v>170</v>
      </c>
      <c r="K2" s="126" t="s">
        <v>171</v>
      </c>
      <c r="L2" s="128" t="s">
        <v>172</v>
      </c>
      <c r="M2" s="126" t="s">
        <v>173</v>
      </c>
      <c r="N2" s="128" t="s">
        <v>174</v>
      </c>
      <c r="O2" s="127" t="s">
        <v>175</v>
      </c>
      <c r="P2" s="127" t="s">
        <v>176</v>
      </c>
      <c r="Q2" s="129" t="s">
        <v>177</v>
      </c>
    </row>
    <row r="3" spans="1:17" ht="15" x14ac:dyDescent="0.25">
      <c r="A3" s="130">
        <v>0</v>
      </c>
      <c r="B3" s="131" t="s">
        <v>69</v>
      </c>
      <c r="C3" s="132"/>
      <c r="D3" s="133"/>
      <c r="E3" s="132"/>
      <c r="F3" s="134"/>
      <c r="G3" s="132"/>
      <c r="H3" s="134"/>
      <c r="I3" s="132"/>
      <c r="J3" s="134"/>
      <c r="K3" s="132"/>
      <c r="L3" s="134"/>
      <c r="M3" s="132"/>
      <c r="N3" s="134"/>
      <c r="O3" s="133"/>
      <c r="P3" s="133"/>
      <c r="Q3" s="135"/>
    </row>
    <row r="4" spans="1:17" ht="45" x14ac:dyDescent="0.25">
      <c r="A4" s="136">
        <v>1</v>
      </c>
      <c r="B4" s="137" t="s">
        <v>178</v>
      </c>
      <c r="C4" s="138" t="s">
        <v>179</v>
      </c>
      <c r="D4" s="139" t="s">
        <v>180</v>
      </c>
      <c r="E4" s="138" t="s">
        <v>181</v>
      </c>
      <c r="F4" s="140" t="s">
        <v>181</v>
      </c>
      <c r="G4" s="138" t="s">
        <v>181</v>
      </c>
      <c r="H4" s="140" t="s">
        <v>181</v>
      </c>
      <c r="I4" s="138" t="s">
        <v>181</v>
      </c>
      <c r="J4" s="140" t="s">
        <v>181</v>
      </c>
      <c r="K4" s="138" t="s">
        <v>181</v>
      </c>
      <c r="L4" s="141"/>
      <c r="M4" s="142"/>
      <c r="N4" s="141"/>
      <c r="O4" s="139" t="s">
        <v>182</v>
      </c>
      <c r="P4" s="139" t="s">
        <v>183</v>
      </c>
      <c r="Q4" s="143" t="s">
        <v>184</v>
      </c>
    </row>
    <row r="5" spans="1:17" ht="30" x14ac:dyDescent="0.25">
      <c r="A5" s="144">
        <v>2</v>
      </c>
      <c r="B5" s="145" t="s">
        <v>185</v>
      </c>
      <c r="C5" s="146" t="s">
        <v>186</v>
      </c>
      <c r="D5" s="147" t="s">
        <v>187</v>
      </c>
      <c r="E5" s="148"/>
      <c r="F5" s="149"/>
      <c r="G5" s="148"/>
      <c r="H5" s="149"/>
      <c r="I5" s="148"/>
      <c r="J5" s="149"/>
      <c r="K5" s="148"/>
      <c r="L5" s="149"/>
      <c r="M5" s="148"/>
      <c r="N5" s="150" t="s">
        <v>181</v>
      </c>
      <c r="O5" s="151" t="s">
        <v>188</v>
      </c>
      <c r="P5" s="151" t="s">
        <v>189</v>
      </c>
      <c r="Q5" s="152" t="s">
        <v>184</v>
      </c>
    </row>
    <row r="6" spans="1:17" ht="90" x14ac:dyDescent="0.25">
      <c r="A6" s="144">
        <v>3</v>
      </c>
      <c r="B6" s="145" t="s">
        <v>190</v>
      </c>
      <c r="C6" s="146" t="s">
        <v>191</v>
      </c>
      <c r="D6" s="151" t="s">
        <v>192</v>
      </c>
      <c r="E6" s="146" t="s">
        <v>181</v>
      </c>
      <c r="F6" s="149"/>
      <c r="G6" s="146" t="s">
        <v>181</v>
      </c>
      <c r="H6" s="150" t="s">
        <v>181</v>
      </c>
      <c r="I6" s="146" t="s">
        <v>181</v>
      </c>
      <c r="J6" s="150" t="s">
        <v>181</v>
      </c>
      <c r="K6" s="146" t="s">
        <v>181</v>
      </c>
      <c r="L6" s="149"/>
      <c r="M6" s="148"/>
      <c r="N6" s="150" t="s">
        <v>181</v>
      </c>
      <c r="O6" s="151" t="s">
        <v>193</v>
      </c>
      <c r="P6" s="153" t="s">
        <v>194</v>
      </c>
      <c r="Q6" s="152" t="s">
        <v>184</v>
      </c>
    </row>
    <row r="7" spans="1:17" ht="30" x14ac:dyDescent="0.25">
      <c r="A7" s="144">
        <v>4</v>
      </c>
      <c r="B7" s="145" t="s">
        <v>195</v>
      </c>
      <c r="C7" s="146" t="s">
        <v>196</v>
      </c>
      <c r="D7" s="151" t="s">
        <v>197</v>
      </c>
      <c r="E7" s="146" t="s">
        <v>181</v>
      </c>
      <c r="F7" s="150" t="s">
        <v>181</v>
      </c>
      <c r="G7" s="146" t="s">
        <v>181</v>
      </c>
      <c r="H7" s="150" t="s">
        <v>181</v>
      </c>
      <c r="I7" s="146" t="s">
        <v>181</v>
      </c>
      <c r="J7" s="150" t="s">
        <v>181</v>
      </c>
      <c r="K7" s="146" t="s">
        <v>181</v>
      </c>
      <c r="L7" s="150" t="s">
        <v>181</v>
      </c>
      <c r="M7" s="146" t="s">
        <v>181</v>
      </c>
      <c r="N7" s="149"/>
      <c r="O7" s="154"/>
      <c r="P7" s="151" t="s">
        <v>183</v>
      </c>
      <c r="Q7" s="152" t="s">
        <v>184</v>
      </c>
    </row>
    <row r="8" spans="1:17" ht="60" x14ac:dyDescent="0.25">
      <c r="A8" s="144">
        <v>5</v>
      </c>
      <c r="B8" s="145" t="s">
        <v>198</v>
      </c>
      <c r="C8" s="146" t="s">
        <v>199</v>
      </c>
      <c r="D8" s="151" t="s">
        <v>200</v>
      </c>
      <c r="E8" s="146" t="s">
        <v>181</v>
      </c>
      <c r="F8" s="150" t="s">
        <v>181</v>
      </c>
      <c r="G8" s="146" t="s">
        <v>181</v>
      </c>
      <c r="H8" s="150" t="s">
        <v>181</v>
      </c>
      <c r="I8" s="146" t="s">
        <v>181</v>
      </c>
      <c r="J8" s="150" t="s">
        <v>181</v>
      </c>
      <c r="K8" s="146" t="s">
        <v>181</v>
      </c>
      <c r="L8" s="149"/>
      <c r="M8" s="148"/>
      <c r="N8" s="150" t="s">
        <v>181</v>
      </c>
      <c r="O8" s="151" t="s">
        <v>201</v>
      </c>
      <c r="P8" s="151" t="s">
        <v>189</v>
      </c>
      <c r="Q8" s="152" t="s">
        <v>184</v>
      </c>
    </row>
    <row r="9" spans="1:17" ht="75" x14ac:dyDescent="0.25">
      <c r="A9" s="144">
        <v>6</v>
      </c>
      <c r="B9" s="145" t="s">
        <v>202</v>
      </c>
      <c r="C9" s="146" t="s">
        <v>203</v>
      </c>
      <c r="D9" s="151" t="s">
        <v>204</v>
      </c>
      <c r="E9" s="146" t="s">
        <v>181</v>
      </c>
      <c r="F9" s="150" t="s">
        <v>181</v>
      </c>
      <c r="G9" s="146" t="s">
        <v>181</v>
      </c>
      <c r="H9" s="150" t="s">
        <v>181</v>
      </c>
      <c r="I9" s="146" t="s">
        <v>181</v>
      </c>
      <c r="J9" s="150" t="s">
        <v>181</v>
      </c>
      <c r="K9" s="146" t="s">
        <v>181</v>
      </c>
      <c r="L9" s="149"/>
      <c r="M9" s="148"/>
      <c r="N9" s="150" t="s">
        <v>181</v>
      </c>
      <c r="O9" s="151" t="s">
        <v>205</v>
      </c>
      <c r="P9" s="151" t="s">
        <v>189</v>
      </c>
      <c r="Q9" s="152" t="s">
        <v>184</v>
      </c>
    </row>
    <row r="10" spans="1:17" ht="60" x14ac:dyDescent="0.25">
      <c r="A10" s="144">
        <v>7</v>
      </c>
      <c r="B10" s="145" t="s">
        <v>206</v>
      </c>
      <c r="C10" s="146" t="s">
        <v>207</v>
      </c>
      <c r="D10" s="151" t="s">
        <v>208</v>
      </c>
      <c r="E10" s="146" t="s">
        <v>181</v>
      </c>
      <c r="F10" s="150" t="s">
        <v>181</v>
      </c>
      <c r="G10" s="146" t="s">
        <v>181</v>
      </c>
      <c r="H10" s="150" t="s">
        <v>181</v>
      </c>
      <c r="I10" s="146" t="s">
        <v>181</v>
      </c>
      <c r="J10" s="150" t="s">
        <v>181</v>
      </c>
      <c r="K10" s="146" t="s">
        <v>181</v>
      </c>
      <c r="L10" s="149"/>
      <c r="M10" s="148"/>
      <c r="N10" s="150" t="s">
        <v>181</v>
      </c>
      <c r="O10" s="151" t="s">
        <v>201</v>
      </c>
      <c r="P10" s="151" t="s">
        <v>183</v>
      </c>
      <c r="Q10" s="152" t="s">
        <v>184</v>
      </c>
    </row>
    <row r="11" spans="1:17" ht="15" x14ac:dyDescent="0.25">
      <c r="A11" s="144">
        <v>8</v>
      </c>
      <c r="B11" s="145" t="s">
        <v>209</v>
      </c>
      <c r="C11" s="146">
        <v>3010</v>
      </c>
      <c r="D11" s="151" t="s">
        <v>46</v>
      </c>
      <c r="E11" s="148"/>
      <c r="F11" s="150" t="s">
        <v>181</v>
      </c>
      <c r="G11" s="146" t="s">
        <v>181</v>
      </c>
      <c r="H11" s="149"/>
      <c r="I11" s="148"/>
      <c r="J11" s="150" t="s">
        <v>181</v>
      </c>
      <c r="K11" s="146" t="s">
        <v>181</v>
      </c>
      <c r="L11" s="149"/>
      <c r="M11" s="148"/>
      <c r="N11" s="149"/>
      <c r="O11" s="151" t="s">
        <v>71</v>
      </c>
      <c r="P11" s="155">
        <v>0.2</v>
      </c>
      <c r="Q11" s="152" t="s">
        <v>184</v>
      </c>
    </row>
    <row r="12" spans="1:17" ht="30" x14ac:dyDescent="0.25">
      <c r="A12" s="144">
        <v>9</v>
      </c>
      <c r="B12" s="156" t="s">
        <v>210</v>
      </c>
      <c r="C12" s="157" t="s">
        <v>211</v>
      </c>
      <c r="D12" s="151" t="s">
        <v>212</v>
      </c>
      <c r="E12" s="148"/>
      <c r="F12" s="150" t="s">
        <v>181</v>
      </c>
      <c r="G12" s="146" t="s">
        <v>181</v>
      </c>
      <c r="H12" s="149"/>
      <c r="I12" s="148"/>
      <c r="J12" s="150" t="s">
        <v>181</v>
      </c>
      <c r="K12" s="146" t="s">
        <v>181</v>
      </c>
      <c r="L12" s="149"/>
      <c r="M12" s="148"/>
      <c r="N12" s="150" t="s">
        <v>181</v>
      </c>
      <c r="O12" s="151" t="s">
        <v>213</v>
      </c>
      <c r="P12" s="155">
        <v>0.2</v>
      </c>
      <c r="Q12" s="152" t="s">
        <v>184</v>
      </c>
    </row>
    <row r="13" spans="1:17" ht="60" x14ac:dyDescent="0.25">
      <c r="A13" s="144">
        <v>10</v>
      </c>
      <c r="B13" s="156" t="s">
        <v>214</v>
      </c>
      <c r="C13" s="146" t="s">
        <v>215</v>
      </c>
      <c r="D13" s="151" t="s">
        <v>216</v>
      </c>
      <c r="E13" s="146" t="s">
        <v>181</v>
      </c>
      <c r="F13" s="150" t="s">
        <v>181</v>
      </c>
      <c r="G13" s="146" t="s">
        <v>181</v>
      </c>
      <c r="H13" s="150" t="s">
        <v>181</v>
      </c>
      <c r="I13" s="146" t="s">
        <v>181</v>
      </c>
      <c r="J13" s="150" t="s">
        <v>181</v>
      </c>
      <c r="K13" s="146" t="s">
        <v>181</v>
      </c>
      <c r="L13" s="149"/>
      <c r="M13" s="148"/>
      <c r="N13" s="149"/>
      <c r="O13" s="151" t="s">
        <v>182</v>
      </c>
      <c r="P13" s="151" t="s">
        <v>183</v>
      </c>
      <c r="Q13" s="158" t="s">
        <v>217</v>
      </c>
    </row>
    <row r="14" spans="1:17" ht="60" x14ac:dyDescent="0.25">
      <c r="A14" s="144">
        <v>11</v>
      </c>
      <c r="B14" s="156" t="s">
        <v>218</v>
      </c>
      <c r="C14" s="146" t="s">
        <v>219</v>
      </c>
      <c r="D14" s="151" t="s">
        <v>208</v>
      </c>
      <c r="E14" s="146" t="s">
        <v>181</v>
      </c>
      <c r="F14" s="150" t="s">
        <v>181</v>
      </c>
      <c r="G14" s="146" t="s">
        <v>181</v>
      </c>
      <c r="H14" s="150" t="s">
        <v>181</v>
      </c>
      <c r="I14" s="146" t="s">
        <v>181</v>
      </c>
      <c r="J14" s="150" t="s">
        <v>181</v>
      </c>
      <c r="K14" s="146" t="s">
        <v>181</v>
      </c>
      <c r="L14" s="149"/>
      <c r="M14" s="148"/>
      <c r="N14" s="150" t="s">
        <v>181</v>
      </c>
      <c r="O14" s="151" t="s">
        <v>201</v>
      </c>
      <c r="P14" s="151" t="s">
        <v>183</v>
      </c>
      <c r="Q14" s="158" t="s">
        <v>217</v>
      </c>
    </row>
    <row r="15" spans="1:17" ht="30" x14ac:dyDescent="0.25">
      <c r="A15" s="144">
        <v>12</v>
      </c>
      <c r="B15" s="145" t="s">
        <v>43</v>
      </c>
      <c r="C15" s="146">
        <v>3110</v>
      </c>
      <c r="D15" s="151" t="s">
        <v>220</v>
      </c>
      <c r="E15" s="146" t="s">
        <v>181</v>
      </c>
      <c r="F15" s="150" t="s">
        <v>181</v>
      </c>
      <c r="G15" s="146" t="s">
        <v>181</v>
      </c>
      <c r="H15" s="150" t="s">
        <v>181</v>
      </c>
      <c r="I15" s="146" t="s">
        <v>181</v>
      </c>
      <c r="J15" s="150" t="s">
        <v>181</v>
      </c>
      <c r="K15" s="146" t="s">
        <v>181</v>
      </c>
      <c r="L15" s="150" t="s">
        <v>181</v>
      </c>
      <c r="M15" s="146" t="s">
        <v>181</v>
      </c>
      <c r="N15" s="149"/>
      <c r="O15" s="151"/>
      <c r="P15" s="155">
        <v>0.2</v>
      </c>
      <c r="Q15" s="152" t="s">
        <v>184</v>
      </c>
    </row>
    <row r="16" spans="1:17" ht="30" x14ac:dyDescent="0.25">
      <c r="A16" s="144">
        <v>13</v>
      </c>
      <c r="B16" s="145" t="s">
        <v>44</v>
      </c>
      <c r="C16" s="146">
        <v>3111</v>
      </c>
      <c r="D16" s="151" t="s">
        <v>221</v>
      </c>
      <c r="E16" s="146" t="s">
        <v>181</v>
      </c>
      <c r="F16" s="150" t="s">
        <v>181</v>
      </c>
      <c r="G16" s="146" t="s">
        <v>181</v>
      </c>
      <c r="H16" s="150" t="s">
        <v>181</v>
      </c>
      <c r="I16" s="146" t="s">
        <v>181</v>
      </c>
      <c r="J16" s="150" t="s">
        <v>181</v>
      </c>
      <c r="K16" s="146" t="s">
        <v>181</v>
      </c>
      <c r="L16" s="150" t="s">
        <v>181</v>
      </c>
      <c r="M16" s="146" t="s">
        <v>181</v>
      </c>
      <c r="N16" s="150" t="s">
        <v>181</v>
      </c>
      <c r="O16" s="151" t="s">
        <v>133</v>
      </c>
      <c r="P16" s="155">
        <v>0.2</v>
      </c>
      <c r="Q16" s="152" t="s">
        <v>184</v>
      </c>
    </row>
    <row r="17" spans="1:17" ht="60" x14ac:dyDescent="0.25">
      <c r="A17" s="144">
        <v>14</v>
      </c>
      <c r="B17" s="156" t="s">
        <v>222</v>
      </c>
      <c r="C17" s="146" t="s">
        <v>223</v>
      </c>
      <c r="D17" s="151" t="s">
        <v>224</v>
      </c>
      <c r="E17" s="146" t="s">
        <v>181</v>
      </c>
      <c r="F17" s="150" t="s">
        <v>181</v>
      </c>
      <c r="G17" s="146" t="s">
        <v>181</v>
      </c>
      <c r="H17" s="150" t="s">
        <v>181</v>
      </c>
      <c r="I17" s="146" t="s">
        <v>181</v>
      </c>
      <c r="J17" s="150" t="s">
        <v>181</v>
      </c>
      <c r="K17" s="146" t="s">
        <v>181</v>
      </c>
      <c r="L17" s="149"/>
      <c r="M17" s="148"/>
      <c r="N17" s="150" t="s">
        <v>181</v>
      </c>
      <c r="O17" s="151" t="s">
        <v>201</v>
      </c>
      <c r="P17" s="151" t="s">
        <v>183</v>
      </c>
      <c r="Q17" s="158" t="s">
        <v>217</v>
      </c>
    </row>
    <row r="18" spans="1:17" ht="60" x14ac:dyDescent="0.25">
      <c r="A18" s="144">
        <v>15</v>
      </c>
      <c r="B18" s="156" t="s">
        <v>225</v>
      </c>
      <c r="C18" s="146" t="s">
        <v>226</v>
      </c>
      <c r="D18" s="151" t="s">
        <v>227</v>
      </c>
      <c r="E18" s="146" t="s">
        <v>181</v>
      </c>
      <c r="F18" s="150" t="s">
        <v>181</v>
      </c>
      <c r="G18" s="146" t="s">
        <v>181</v>
      </c>
      <c r="H18" s="150" t="s">
        <v>181</v>
      </c>
      <c r="I18" s="146" t="s">
        <v>181</v>
      </c>
      <c r="J18" s="150" t="s">
        <v>181</v>
      </c>
      <c r="K18" s="146" t="s">
        <v>181</v>
      </c>
      <c r="L18" s="150" t="s">
        <v>181</v>
      </c>
      <c r="M18" s="146" t="s">
        <v>181</v>
      </c>
      <c r="N18" s="150" t="s">
        <v>181</v>
      </c>
      <c r="O18" s="151" t="s">
        <v>133</v>
      </c>
      <c r="P18" s="151" t="s">
        <v>183</v>
      </c>
      <c r="Q18" s="158" t="s">
        <v>217</v>
      </c>
    </row>
    <row r="19" spans="1:17" ht="60" x14ac:dyDescent="0.25">
      <c r="A19" s="144">
        <v>16</v>
      </c>
      <c r="B19" s="156" t="s">
        <v>228</v>
      </c>
      <c r="C19" s="146" t="s">
        <v>229</v>
      </c>
      <c r="D19" s="151" t="s">
        <v>230</v>
      </c>
      <c r="E19" s="146" t="s">
        <v>181</v>
      </c>
      <c r="F19" s="150" t="s">
        <v>181</v>
      </c>
      <c r="G19" s="146" t="s">
        <v>181</v>
      </c>
      <c r="H19" s="150" t="s">
        <v>181</v>
      </c>
      <c r="I19" s="146" t="s">
        <v>181</v>
      </c>
      <c r="J19" s="150" t="s">
        <v>181</v>
      </c>
      <c r="K19" s="146" t="s">
        <v>181</v>
      </c>
      <c r="L19" s="150" t="s">
        <v>181</v>
      </c>
      <c r="M19" s="146" t="s">
        <v>181</v>
      </c>
      <c r="N19" s="150" t="s">
        <v>181</v>
      </c>
      <c r="O19" s="151" t="s">
        <v>133</v>
      </c>
      <c r="P19" s="151" t="s">
        <v>183</v>
      </c>
      <c r="Q19" s="158" t="s">
        <v>217</v>
      </c>
    </row>
    <row r="20" spans="1:17" ht="60" x14ac:dyDescent="0.25">
      <c r="A20" s="144">
        <v>17</v>
      </c>
      <c r="B20" s="145" t="s">
        <v>231</v>
      </c>
      <c r="C20" s="146" t="s">
        <v>232</v>
      </c>
      <c r="D20" s="151" t="s">
        <v>47</v>
      </c>
      <c r="E20" s="146" t="s">
        <v>181</v>
      </c>
      <c r="F20" s="149"/>
      <c r="G20" s="146" t="s">
        <v>181</v>
      </c>
      <c r="H20" s="150" t="s">
        <v>181</v>
      </c>
      <c r="I20" s="146" t="s">
        <v>181</v>
      </c>
      <c r="J20" s="150" t="s">
        <v>181</v>
      </c>
      <c r="K20" s="146" t="s">
        <v>181</v>
      </c>
      <c r="L20" s="149"/>
      <c r="M20" s="148"/>
      <c r="N20" s="149"/>
      <c r="O20" s="151" t="s">
        <v>233</v>
      </c>
      <c r="P20" s="155">
        <v>0.2</v>
      </c>
      <c r="Q20" s="152" t="s">
        <v>184</v>
      </c>
    </row>
    <row r="21" spans="1:17" ht="30" x14ac:dyDescent="0.25">
      <c r="A21" s="144">
        <v>18</v>
      </c>
      <c r="B21" s="145" t="s">
        <v>234</v>
      </c>
      <c r="C21" s="146" t="s">
        <v>235</v>
      </c>
      <c r="D21" s="147" t="s">
        <v>187</v>
      </c>
      <c r="E21" s="148"/>
      <c r="F21" s="149"/>
      <c r="G21" s="148"/>
      <c r="H21" s="149"/>
      <c r="I21" s="148"/>
      <c r="J21" s="149"/>
      <c r="K21" s="148"/>
      <c r="L21" s="149"/>
      <c r="M21" s="148"/>
      <c r="N21" s="150" t="s">
        <v>181</v>
      </c>
      <c r="O21" s="151" t="s">
        <v>188</v>
      </c>
      <c r="P21" s="155">
        <v>0.2</v>
      </c>
      <c r="Q21" s="152" t="s">
        <v>184</v>
      </c>
    </row>
    <row r="22" spans="1:17" ht="90" x14ac:dyDescent="0.25">
      <c r="A22" s="144">
        <v>19</v>
      </c>
      <c r="B22" s="145" t="s">
        <v>236</v>
      </c>
      <c r="C22" s="146" t="s">
        <v>237</v>
      </c>
      <c r="D22" s="151" t="s">
        <v>192</v>
      </c>
      <c r="E22" s="146" t="s">
        <v>181</v>
      </c>
      <c r="F22" s="149"/>
      <c r="G22" s="146" t="s">
        <v>181</v>
      </c>
      <c r="H22" s="150" t="s">
        <v>181</v>
      </c>
      <c r="I22" s="146" t="s">
        <v>181</v>
      </c>
      <c r="J22" s="150" t="s">
        <v>181</v>
      </c>
      <c r="K22" s="146" t="s">
        <v>181</v>
      </c>
      <c r="L22" s="149"/>
      <c r="M22" s="148"/>
      <c r="N22" s="150" t="s">
        <v>181</v>
      </c>
      <c r="O22" s="151" t="s">
        <v>238</v>
      </c>
      <c r="P22" s="155">
        <v>0.2</v>
      </c>
      <c r="Q22" s="152" t="s">
        <v>184</v>
      </c>
    </row>
    <row r="23" spans="1:17" ht="45" x14ac:dyDescent="0.25">
      <c r="A23" s="144">
        <v>20</v>
      </c>
      <c r="B23" s="145" t="s">
        <v>239</v>
      </c>
      <c r="C23" s="146" t="s">
        <v>240</v>
      </c>
      <c r="D23" s="151" t="s">
        <v>180</v>
      </c>
      <c r="E23" s="146" t="s">
        <v>181</v>
      </c>
      <c r="F23" s="150" t="s">
        <v>181</v>
      </c>
      <c r="G23" s="146" t="s">
        <v>181</v>
      </c>
      <c r="H23" s="150" t="s">
        <v>181</v>
      </c>
      <c r="I23" s="146" t="s">
        <v>181</v>
      </c>
      <c r="J23" s="150" t="s">
        <v>181</v>
      </c>
      <c r="K23" s="146" t="s">
        <v>181</v>
      </c>
      <c r="L23" s="149"/>
      <c r="M23" s="148"/>
      <c r="N23" s="149"/>
      <c r="O23" s="151" t="s">
        <v>182</v>
      </c>
      <c r="P23" s="155">
        <v>0.05</v>
      </c>
      <c r="Q23" s="152" t="s">
        <v>184</v>
      </c>
    </row>
    <row r="24" spans="1:17" ht="60" x14ac:dyDescent="0.25">
      <c r="A24" s="144">
        <v>21</v>
      </c>
      <c r="B24" s="145" t="s">
        <v>241</v>
      </c>
      <c r="C24" s="146" t="s">
        <v>242</v>
      </c>
      <c r="D24" s="151" t="s">
        <v>200</v>
      </c>
      <c r="E24" s="146" t="s">
        <v>181</v>
      </c>
      <c r="F24" s="150" t="s">
        <v>181</v>
      </c>
      <c r="G24" s="146" t="s">
        <v>181</v>
      </c>
      <c r="H24" s="150" t="s">
        <v>181</v>
      </c>
      <c r="I24" s="146" t="s">
        <v>181</v>
      </c>
      <c r="J24" s="150" t="s">
        <v>181</v>
      </c>
      <c r="K24" s="146" t="s">
        <v>181</v>
      </c>
      <c r="L24" s="149"/>
      <c r="M24" s="148"/>
      <c r="N24" s="150" t="s">
        <v>181</v>
      </c>
      <c r="O24" s="151" t="s">
        <v>201</v>
      </c>
      <c r="P24" s="155">
        <v>0.2</v>
      </c>
      <c r="Q24" s="152" t="s">
        <v>184</v>
      </c>
    </row>
    <row r="25" spans="1:17" ht="75" x14ac:dyDescent="0.25">
      <c r="A25" s="144">
        <v>22</v>
      </c>
      <c r="B25" s="145" t="s">
        <v>243</v>
      </c>
      <c r="C25" s="146" t="s">
        <v>244</v>
      </c>
      <c r="D25" s="151" t="s">
        <v>204</v>
      </c>
      <c r="E25" s="146" t="s">
        <v>181</v>
      </c>
      <c r="F25" s="150" t="s">
        <v>181</v>
      </c>
      <c r="G25" s="146" t="s">
        <v>181</v>
      </c>
      <c r="H25" s="150" t="s">
        <v>181</v>
      </c>
      <c r="I25" s="146" t="s">
        <v>181</v>
      </c>
      <c r="J25" s="150" t="s">
        <v>181</v>
      </c>
      <c r="K25" s="146" t="s">
        <v>181</v>
      </c>
      <c r="L25" s="149"/>
      <c r="M25" s="148"/>
      <c r="N25" s="150" t="s">
        <v>181</v>
      </c>
      <c r="O25" s="151" t="s">
        <v>245</v>
      </c>
      <c r="P25" s="155">
        <v>0.2</v>
      </c>
      <c r="Q25" s="152" t="s">
        <v>184</v>
      </c>
    </row>
    <row r="26" spans="1:17" ht="60" x14ac:dyDescent="0.25">
      <c r="A26" s="144">
        <v>23</v>
      </c>
      <c r="B26" s="145" t="s">
        <v>246</v>
      </c>
      <c r="C26" s="146" t="s">
        <v>247</v>
      </c>
      <c r="D26" s="151" t="s">
        <v>248</v>
      </c>
      <c r="E26" s="146" t="s">
        <v>181</v>
      </c>
      <c r="F26" s="150" t="s">
        <v>181</v>
      </c>
      <c r="G26" s="146" t="s">
        <v>181</v>
      </c>
      <c r="H26" s="150" t="s">
        <v>181</v>
      </c>
      <c r="I26" s="146" t="s">
        <v>181</v>
      </c>
      <c r="J26" s="150" t="s">
        <v>181</v>
      </c>
      <c r="K26" s="146" t="s">
        <v>181</v>
      </c>
      <c r="L26" s="149"/>
      <c r="M26" s="148"/>
      <c r="N26" s="150" t="s">
        <v>181</v>
      </c>
      <c r="O26" s="151" t="s">
        <v>201</v>
      </c>
      <c r="P26" s="155">
        <v>0.05</v>
      </c>
      <c r="Q26" s="152" t="s">
        <v>184</v>
      </c>
    </row>
    <row r="27" spans="1:17" ht="30" x14ac:dyDescent="0.25">
      <c r="A27" s="144">
        <v>24</v>
      </c>
      <c r="B27" s="145" t="s">
        <v>249</v>
      </c>
      <c r="C27" s="146" t="s">
        <v>250</v>
      </c>
      <c r="D27" s="151" t="s">
        <v>197</v>
      </c>
      <c r="E27" s="146" t="s">
        <v>181</v>
      </c>
      <c r="F27" s="150" t="s">
        <v>181</v>
      </c>
      <c r="G27" s="146" t="s">
        <v>181</v>
      </c>
      <c r="H27" s="150" t="s">
        <v>181</v>
      </c>
      <c r="I27" s="146" t="s">
        <v>181</v>
      </c>
      <c r="J27" s="150" t="s">
        <v>181</v>
      </c>
      <c r="K27" s="146" t="s">
        <v>181</v>
      </c>
      <c r="L27" s="150" t="s">
        <v>181</v>
      </c>
      <c r="M27" s="146" t="s">
        <v>181</v>
      </c>
      <c r="N27" s="149"/>
      <c r="O27" s="151"/>
      <c r="P27" s="155">
        <v>0.05</v>
      </c>
      <c r="Q27" s="152" t="s">
        <v>184</v>
      </c>
    </row>
    <row r="28" spans="1:17" ht="30" x14ac:dyDescent="0.25">
      <c r="A28" s="144">
        <v>25</v>
      </c>
      <c r="B28" s="145" t="s">
        <v>251</v>
      </c>
      <c r="C28" s="146" t="s">
        <v>252</v>
      </c>
      <c r="D28" s="151" t="s">
        <v>253</v>
      </c>
      <c r="E28" s="146" t="s">
        <v>181</v>
      </c>
      <c r="F28" s="150" t="s">
        <v>181</v>
      </c>
      <c r="G28" s="146" t="s">
        <v>181</v>
      </c>
      <c r="H28" s="150" t="s">
        <v>181</v>
      </c>
      <c r="I28" s="146" t="s">
        <v>181</v>
      </c>
      <c r="J28" s="150" t="s">
        <v>181</v>
      </c>
      <c r="K28" s="146" t="s">
        <v>181</v>
      </c>
      <c r="L28" s="149"/>
      <c r="M28" s="148"/>
      <c r="N28" s="149"/>
      <c r="O28" s="151" t="s">
        <v>254</v>
      </c>
      <c r="P28" s="155">
        <v>0.05</v>
      </c>
      <c r="Q28" s="152" t="s">
        <v>184</v>
      </c>
    </row>
    <row r="29" spans="1:17" ht="45" x14ac:dyDescent="0.25">
      <c r="A29" s="144">
        <v>26</v>
      </c>
      <c r="B29" s="156" t="s">
        <v>255</v>
      </c>
      <c r="C29" s="146" t="s">
        <v>256</v>
      </c>
      <c r="D29" s="151" t="s">
        <v>253</v>
      </c>
      <c r="E29" s="146" t="s">
        <v>181</v>
      </c>
      <c r="F29" s="150" t="s">
        <v>181</v>
      </c>
      <c r="G29" s="146" t="s">
        <v>181</v>
      </c>
      <c r="H29" s="150" t="s">
        <v>181</v>
      </c>
      <c r="I29" s="146" t="s">
        <v>181</v>
      </c>
      <c r="J29" s="150" t="s">
        <v>181</v>
      </c>
      <c r="K29" s="146" t="s">
        <v>181</v>
      </c>
      <c r="L29" s="149"/>
      <c r="M29" s="148"/>
      <c r="N29" s="149"/>
      <c r="O29" s="151" t="s">
        <v>254</v>
      </c>
      <c r="P29" s="151" t="s">
        <v>183</v>
      </c>
      <c r="Q29" s="152" t="s">
        <v>184</v>
      </c>
    </row>
    <row r="30" spans="1:17" ht="45" x14ac:dyDescent="0.25">
      <c r="A30" s="144">
        <v>27</v>
      </c>
      <c r="B30" s="156" t="s">
        <v>257</v>
      </c>
      <c r="C30" s="146" t="s">
        <v>258</v>
      </c>
      <c r="D30" s="151" t="s">
        <v>253</v>
      </c>
      <c r="E30" s="146" t="s">
        <v>181</v>
      </c>
      <c r="F30" s="150" t="s">
        <v>181</v>
      </c>
      <c r="G30" s="146" t="s">
        <v>181</v>
      </c>
      <c r="H30" s="150" t="s">
        <v>181</v>
      </c>
      <c r="I30" s="146" t="s">
        <v>181</v>
      </c>
      <c r="J30" s="150" t="s">
        <v>181</v>
      </c>
      <c r="K30" s="146" t="s">
        <v>181</v>
      </c>
      <c r="L30" s="149"/>
      <c r="M30" s="148"/>
      <c r="N30" s="149"/>
      <c r="O30" s="151" t="s">
        <v>254</v>
      </c>
      <c r="P30" s="151" t="s">
        <v>183</v>
      </c>
      <c r="Q30" s="158" t="s">
        <v>259</v>
      </c>
    </row>
    <row r="31" spans="1:17" ht="60" x14ac:dyDescent="0.25">
      <c r="A31" s="144">
        <v>28</v>
      </c>
      <c r="B31" s="145" t="s">
        <v>260</v>
      </c>
      <c r="C31" s="146" t="s">
        <v>261</v>
      </c>
      <c r="D31" s="151" t="s">
        <v>208</v>
      </c>
      <c r="E31" s="146" t="s">
        <v>181</v>
      </c>
      <c r="F31" s="150" t="s">
        <v>181</v>
      </c>
      <c r="G31" s="146" t="s">
        <v>181</v>
      </c>
      <c r="H31" s="150" t="s">
        <v>181</v>
      </c>
      <c r="I31" s="146" t="s">
        <v>181</v>
      </c>
      <c r="J31" s="150" t="s">
        <v>181</v>
      </c>
      <c r="K31" s="146" t="s">
        <v>181</v>
      </c>
      <c r="L31" s="149"/>
      <c r="M31" s="148"/>
      <c r="N31" s="150" t="s">
        <v>181</v>
      </c>
      <c r="O31" s="151" t="s">
        <v>201</v>
      </c>
      <c r="P31" s="151" t="s">
        <v>183</v>
      </c>
      <c r="Q31" s="152" t="s">
        <v>184</v>
      </c>
    </row>
    <row r="32" spans="1:17" ht="60" x14ac:dyDescent="0.25">
      <c r="A32" s="144">
        <v>29</v>
      </c>
      <c r="B32" s="145" t="s">
        <v>262</v>
      </c>
      <c r="C32" s="146" t="s">
        <v>263</v>
      </c>
      <c r="D32" s="151" t="s">
        <v>264</v>
      </c>
      <c r="E32" s="146" t="s">
        <v>181</v>
      </c>
      <c r="F32" s="150" t="s">
        <v>181</v>
      </c>
      <c r="G32" s="146" t="s">
        <v>181</v>
      </c>
      <c r="H32" s="150" t="s">
        <v>181</v>
      </c>
      <c r="I32" s="146" t="s">
        <v>181</v>
      </c>
      <c r="J32" s="150" t="s">
        <v>181</v>
      </c>
      <c r="K32" s="146" t="s">
        <v>181</v>
      </c>
      <c r="L32" s="149"/>
      <c r="M32" s="148"/>
      <c r="N32" s="150" t="s">
        <v>181</v>
      </c>
      <c r="O32" s="151" t="s">
        <v>265</v>
      </c>
      <c r="P32" s="155">
        <v>0.05</v>
      </c>
      <c r="Q32" s="152" t="s">
        <v>184</v>
      </c>
    </row>
    <row r="33" spans="1:17" ht="60" x14ac:dyDescent="0.25">
      <c r="A33" s="144">
        <v>30</v>
      </c>
      <c r="B33" s="145" t="s">
        <v>266</v>
      </c>
      <c r="C33" s="146" t="s">
        <v>267</v>
      </c>
      <c r="D33" s="151" t="s">
        <v>264</v>
      </c>
      <c r="E33" s="146" t="s">
        <v>181</v>
      </c>
      <c r="F33" s="150" t="s">
        <v>181</v>
      </c>
      <c r="G33" s="146" t="s">
        <v>181</v>
      </c>
      <c r="H33" s="150" t="s">
        <v>181</v>
      </c>
      <c r="I33" s="146" t="s">
        <v>181</v>
      </c>
      <c r="J33" s="150" t="s">
        <v>181</v>
      </c>
      <c r="K33" s="146" t="s">
        <v>181</v>
      </c>
      <c r="L33" s="149"/>
      <c r="M33" s="148"/>
      <c r="N33" s="150" t="s">
        <v>181</v>
      </c>
      <c r="O33" s="151" t="s">
        <v>265</v>
      </c>
      <c r="P33" s="151" t="s">
        <v>183</v>
      </c>
      <c r="Q33" s="152" t="s">
        <v>184</v>
      </c>
    </row>
    <row r="34" spans="1:17" ht="60" x14ac:dyDescent="0.25">
      <c r="A34" s="144">
        <v>31</v>
      </c>
      <c r="B34" s="145" t="s">
        <v>268</v>
      </c>
      <c r="C34" s="146" t="s">
        <v>269</v>
      </c>
      <c r="D34" s="151" t="s">
        <v>264</v>
      </c>
      <c r="E34" s="146" t="s">
        <v>181</v>
      </c>
      <c r="F34" s="150" t="s">
        <v>181</v>
      </c>
      <c r="G34" s="146" t="s">
        <v>181</v>
      </c>
      <c r="H34" s="150" t="s">
        <v>181</v>
      </c>
      <c r="I34" s="146" t="s">
        <v>181</v>
      </c>
      <c r="J34" s="150" t="s">
        <v>181</v>
      </c>
      <c r="K34" s="146" t="s">
        <v>181</v>
      </c>
      <c r="L34" s="149"/>
      <c r="M34" s="148"/>
      <c r="N34" s="150" t="s">
        <v>181</v>
      </c>
      <c r="O34" s="151" t="s">
        <v>265</v>
      </c>
      <c r="P34" s="151" t="s">
        <v>183</v>
      </c>
      <c r="Q34" s="158" t="s">
        <v>259</v>
      </c>
    </row>
    <row r="35" spans="1:17" ht="60" x14ac:dyDescent="0.25">
      <c r="A35" s="144">
        <v>32</v>
      </c>
      <c r="B35" s="145" t="s">
        <v>270</v>
      </c>
      <c r="C35" s="157" t="s">
        <v>271</v>
      </c>
      <c r="D35" s="151" t="s">
        <v>264</v>
      </c>
      <c r="E35" s="146" t="s">
        <v>181</v>
      </c>
      <c r="F35" s="150" t="s">
        <v>181</v>
      </c>
      <c r="G35" s="146" t="s">
        <v>181</v>
      </c>
      <c r="H35" s="150" t="s">
        <v>181</v>
      </c>
      <c r="I35" s="146" t="s">
        <v>181</v>
      </c>
      <c r="J35" s="150" t="s">
        <v>181</v>
      </c>
      <c r="K35" s="146" t="s">
        <v>181</v>
      </c>
      <c r="L35" s="149"/>
      <c r="M35" s="148"/>
      <c r="N35" s="150" t="s">
        <v>181</v>
      </c>
      <c r="O35" s="151" t="s">
        <v>265</v>
      </c>
      <c r="P35" s="151" t="s">
        <v>183</v>
      </c>
      <c r="Q35" s="152" t="s">
        <v>184</v>
      </c>
    </row>
    <row r="36" spans="1:17" ht="60" x14ac:dyDescent="0.25">
      <c r="A36" s="144">
        <v>33</v>
      </c>
      <c r="B36" s="156" t="s">
        <v>272</v>
      </c>
      <c r="C36" s="146" t="s">
        <v>273</v>
      </c>
      <c r="D36" s="151" t="s">
        <v>274</v>
      </c>
      <c r="E36" s="146" t="s">
        <v>181</v>
      </c>
      <c r="F36" s="150" t="s">
        <v>181</v>
      </c>
      <c r="G36" s="146" t="s">
        <v>181</v>
      </c>
      <c r="H36" s="150" t="s">
        <v>181</v>
      </c>
      <c r="I36" s="146" t="s">
        <v>181</v>
      </c>
      <c r="J36" s="150" t="s">
        <v>181</v>
      </c>
      <c r="K36" s="146" t="s">
        <v>181</v>
      </c>
      <c r="L36" s="149"/>
      <c r="M36" s="148"/>
      <c r="N36" s="150" t="s">
        <v>181</v>
      </c>
      <c r="O36" s="151" t="s">
        <v>254</v>
      </c>
      <c r="P36" s="151" t="s">
        <v>183</v>
      </c>
      <c r="Q36" s="152" t="s">
        <v>184</v>
      </c>
    </row>
    <row r="37" spans="1:17" ht="60" x14ac:dyDescent="0.25">
      <c r="A37" s="144">
        <v>34</v>
      </c>
      <c r="B37" s="145" t="s">
        <v>275</v>
      </c>
      <c r="C37" s="148"/>
      <c r="D37" s="151" t="s">
        <v>276</v>
      </c>
      <c r="E37" s="146" t="s">
        <v>181</v>
      </c>
      <c r="F37" s="150" t="s">
        <v>181</v>
      </c>
      <c r="G37" s="146" t="s">
        <v>181</v>
      </c>
      <c r="H37" s="150" t="s">
        <v>181</v>
      </c>
      <c r="I37" s="146" t="s">
        <v>181</v>
      </c>
      <c r="J37" s="150" t="s">
        <v>181</v>
      </c>
      <c r="K37" s="146" t="s">
        <v>181</v>
      </c>
      <c r="L37" s="149"/>
      <c r="M37" s="148"/>
      <c r="N37" s="150" t="s">
        <v>181</v>
      </c>
      <c r="O37" s="151" t="s">
        <v>254</v>
      </c>
      <c r="P37" s="151" t="s">
        <v>183</v>
      </c>
      <c r="Q37" s="158" t="s">
        <v>259</v>
      </c>
    </row>
    <row r="38" spans="1:17" ht="60" x14ac:dyDescent="0.25">
      <c r="A38" s="144">
        <v>35</v>
      </c>
      <c r="B38" s="145" t="s">
        <v>277</v>
      </c>
      <c r="C38" s="146" t="s">
        <v>278</v>
      </c>
      <c r="D38" s="151" t="s">
        <v>276</v>
      </c>
      <c r="E38" s="146" t="s">
        <v>181</v>
      </c>
      <c r="F38" s="150" t="s">
        <v>181</v>
      </c>
      <c r="G38" s="146" t="s">
        <v>181</v>
      </c>
      <c r="H38" s="150" t="s">
        <v>181</v>
      </c>
      <c r="I38" s="146" t="s">
        <v>181</v>
      </c>
      <c r="J38" s="150" t="s">
        <v>181</v>
      </c>
      <c r="K38" s="146" t="s">
        <v>181</v>
      </c>
      <c r="L38" s="149"/>
      <c r="M38" s="148"/>
      <c r="N38" s="150" t="s">
        <v>181</v>
      </c>
      <c r="O38" s="151" t="s">
        <v>254</v>
      </c>
      <c r="P38" s="151" t="s">
        <v>183</v>
      </c>
      <c r="Q38" s="152" t="s">
        <v>184</v>
      </c>
    </row>
    <row r="39" spans="1:17" ht="30" x14ac:dyDescent="0.25">
      <c r="A39" s="144">
        <v>36</v>
      </c>
      <c r="B39" s="145" t="s">
        <v>279</v>
      </c>
      <c r="C39" s="146" t="s">
        <v>280</v>
      </c>
      <c r="D39" s="151" t="s">
        <v>281</v>
      </c>
      <c r="E39" s="146" t="s">
        <v>181</v>
      </c>
      <c r="F39" s="150" t="s">
        <v>181</v>
      </c>
      <c r="G39" s="146" t="s">
        <v>181</v>
      </c>
      <c r="H39" s="150" t="s">
        <v>181</v>
      </c>
      <c r="I39" s="146" t="s">
        <v>181</v>
      </c>
      <c r="J39" s="150" t="s">
        <v>181</v>
      </c>
      <c r="K39" s="146" t="s">
        <v>181</v>
      </c>
      <c r="L39" s="150" t="s">
        <v>181</v>
      </c>
      <c r="M39" s="146" t="s">
        <v>181</v>
      </c>
      <c r="N39" s="149"/>
      <c r="O39" s="154"/>
      <c r="P39" s="155">
        <v>0.05</v>
      </c>
      <c r="Q39" s="152" t="s">
        <v>282</v>
      </c>
    </row>
    <row r="40" spans="1:17" ht="30" x14ac:dyDescent="0.25">
      <c r="A40" s="144">
        <v>37</v>
      </c>
      <c r="B40" s="145" t="s">
        <v>283</v>
      </c>
      <c r="C40" s="146" t="s">
        <v>284</v>
      </c>
      <c r="D40" s="151" t="s">
        <v>281</v>
      </c>
      <c r="E40" s="146" t="s">
        <v>181</v>
      </c>
      <c r="F40" s="150" t="s">
        <v>181</v>
      </c>
      <c r="G40" s="146" t="s">
        <v>181</v>
      </c>
      <c r="H40" s="150" t="s">
        <v>181</v>
      </c>
      <c r="I40" s="146" t="s">
        <v>181</v>
      </c>
      <c r="J40" s="150" t="s">
        <v>181</v>
      </c>
      <c r="K40" s="146" t="s">
        <v>181</v>
      </c>
      <c r="L40" s="150" t="s">
        <v>181</v>
      </c>
      <c r="M40" s="146" t="s">
        <v>181</v>
      </c>
      <c r="N40" s="149"/>
      <c r="O40" s="154"/>
      <c r="P40" s="151" t="s">
        <v>183</v>
      </c>
      <c r="Q40" s="152" t="s">
        <v>282</v>
      </c>
    </row>
    <row r="41" spans="1:17" ht="60" x14ac:dyDescent="0.25">
      <c r="A41" s="144">
        <v>38</v>
      </c>
      <c r="B41" s="145" t="s">
        <v>285</v>
      </c>
      <c r="C41" s="146" t="s">
        <v>286</v>
      </c>
      <c r="D41" s="151" t="s">
        <v>287</v>
      </c>
      <c r="E41" s="146" t="s">
        <v>181</v>
      </c>
      <c r="F41" s="149"/>
      <c r="G41" s="146" t="s">
        <v>181</v>
      </c>
      <c r="H41" s="150" t="s">
        <v>181</v>
      </c>
      <c r="I41" s="146" t="s">
        <v>181</v>
      </c>
      <c r="J41" s="150" t="s">
        <v>181</v>
      </c>
      <c r="K41" s="146" t="s">
        <v>181</v>
      </c>
      <c r="L41" s="149"/>
      <c r="M41" s="148"/>
      <c r="N41" s="150" t="s">
        <v>181</v>
      </c>
      <c r="O41" s="151" t="s">
        <v>288</v>
      </c>
      <c r="P41" s="155">
        <v>0.2</v>
      </c>
      <c r="Q41" s="152" t="s">
        <v>184</v>
      </c>
    </row>
    <row r="42" spans="1:17" ht="60" x14ac:dyDescent="0.25">
      <c r="A42" s="144">
        <v>39</v>
      </c>
      <c r="B42" s="156" t="s">
        <v>289</v>
      </c>
      <c r="C42" s="146" t="s">
        <v>290</v>
      </c>
      <c r="D42" s="151" t="s">
        <v>197</v>
      </c>
      <c r="E42" s="146" t="s">
        <v>181</v>
      </c>
      <c r="F42" s="150" t="s">
        <v>181</v>
      </c>
      <c r="G42" s="146" t="s">
        <v>181</v>
      </c>
      <c r="H42" s="150" t="s">
        <v>181</v>
      </c>
      <c r="I42" s="146" t="s">
        <v>181</v>
      </c>
      <c r="J42" s="150" t="s">
        <v>181</v>
      </c>
      <c r="K42" s="146" t="s">
        <v>181</v>
      </c>
      <c r="L42" s="150" t="s">
        <v>181</v>
      </c>
      <c r="M42" s="146" t="s">
        <v>181</v>
      </c>
      <c r="N42" s="149"/>
      <c r="O42" s="151"/>
      <c r="P42" s="151" t="s">
        <v>183</v>
      </c>
      <c r="Q42" s="158" t="s">
        <v>217</v>
      </c>
    </row>
    <row r="43" spans="1:17" ht="60" x14ac:dyDescent="0.25">
      <c r="A43" s="144">
        <v>40</v>
      </c>
      <c r="B43" s="156" t="s">
        <v>291</v>
      </c>
      <c r="C43" s="146" t="s">
        <v>292</v>
      </c>
      <c r="D43" s="151" t="s">
        <v>293</v>
      </c>
      <c r="E43" s="146" t="s">
        <v>181</v>
      </c>
      <c r="F43" s="150" t="s">
        <v>181</v>
      </c>
      <c r="G43" s="146" t="s">
        <v>181</v>
      </c>
      <c r="H43" s="150" t="s">
        <v>181</v>
      </c>
      <c r="I43" s="146" t="s">
        <v>181</v>
      </c>
      <c r="J43" s="150" t="s">
        <v>181</v>
      </c>
      <c r="K43" s="146" t="s">
        <v>181</v>
      </c>
      <c r="L43" s="150" t="s">
        <v>181</v>
      </c>
      <c r="M43" s="146" t="s">
        <v>181</v>
      </c>
      <c r="N43" s="149"/>
      <c r="O43" s="154"/>
      <c r="P43" s="151" t="s">
        <v>183</v>
      </c>
      <c r="Q43" s="158" t="s">
        <v>217</v>
      </c>
    </row>
    <row r="44" spans="1:17" ht="60" x14ac:dyDescent="0.25">
      <c r="A44" s="144">
        <v>41</v>
      </c>
      <c r="B44" s="145" t="s">
        <v>294</v>
      </c>
      <c r="C44" s="146" t="s">
        <v>290</v>
      </c>
      <c r="D44" s="151" t="s">
        <v>295</v>
      </c>
      <c r="E44" s="146" t="s">
        <v>181</v>
      </c>
      <c r="F44" s="150" t="s">
        <v>181</v>
      </c>
      <c r="G44" s="146" t="s">
        <v>181</v>
      </c>
      <c r="H44" s="150" t="s">
        <v>181</v>
      </c>
      <c r="I44" s="146" t="s">
        <v>181</v>
      </c>
      <c r="J44" s="150" t="s">
        <v>181</v>
      </c>
      <c r="K44" s="146" t="s">
        <v>181</v>
      </c>
      <c r="L44" s="149"/>
      <c r="M44" s="148"/>
      <c r="N44" s="150" t="s">
        <v>181</v>
      </c>
      <c r="O44" s="151" t="s">
        <v>296</v>
      </c>
      <c r="P44" s="151" t="s">
        <v>183</v>
      </c>
      <c r="Q44" s="158" t="s">
        <v>259</v>
      </c>
    </row>
    <row r="45" spans="1:17" ht="15" x14ac:dyDescent="0.25">
      <c r="A45" s="284">
        <v>42</v>
      </c>
      <c r="B45" s="285" t="s">
        <v>297</v>
      </c>
      <c r="C45" s="157" t="s">
        <v>298</v>
      </c>
      <c r="D45" s="286" t="s">
        <v>299</v>
      </c>
      <c r="E45" s="287"/>
      <c r="F45" s="288" t="s">
        <v>181</v>
      </c>
      <c r="G45" s="289" t="s">
        <v>181</v>
      </c>
      <c r="H45" s="288" t="s">
        <v>181</v>
      </c>
      <c r="I45" s="289" t="s">
        <v>181</v>
      </c>
      <c r="J45" s="288" t="s">
        <v>181</v>
      </c>
      <c r="K45" s="289" t="s">
        <v>181</v>
      </c>
      <c r="L45" s="290"/>
      <c r="M45" s="287"/>
      <c r="N45" s="290"/>
      <c r="O45" s="286" t="s">
        <v>71</v>
      </c>
      <c r="P45" s="291">
        <v>0.05</v>
      </c>
      <c r="Q45" s="292" t="s">
        <v>282</v>
      </c>
    </row>
    <row r="46" spans="1:17" ht="15" x14ac:dyDescent="0.25">
      <c r="A46" s="284"/>
      <c r="B46" s="285"/>
      <c r="C46" s="138" t="s">
        <v>300</v>
      </c>
      <c r="D46" s="286"/>
      <c r="E46" s="287"/>
      <c r="F46" s="288"/>
      <c r="G46" s="289"/>
      <c r="H46" s="288"/>
      <c r="I46" s="289"/>
      <c r="J46" s="288"/>
      <c r="K46" s="289"/>
      <c r="L46" s="290"/>
      <c r="M46" s="287"/>
      <c r="N46" s="290"/>
      <c r="O46" s="286"/>
      <c r="P46" s="291"/>
      <c r="Q46" s="292"/>
    </row>
    <row r="47" spans="1:17" ht="30" x14ac:dyDescent="0.25">
      <c r="A47" s="144">
        <v>43</v>
      </c>
      <c r="B47" s="145" t="s">
        <v>301</v>
      </c>
      <c r="C47" s="146" t="s">
        <v>302</v>
      </c>
      <c r="D47" s="151" t="s">
        <v>299</v>
      </c>
      <c r="E47" s="148"/>
      <c r="F47" s="150" t="s">
        <v>181</v>
      </c>
      <c r="G47" s="146" t="s">
        <v>181</v>
      </c>
      <c r="H47" s="150" t="s">
        <v>181</v>
      </c>
      <c r="I47" s="146" t="s">
        <v>181</v>
      </c>
      <c r="J47" s="150" t="s">
        <v>181</v>
      </c>
      <c r="K47" s="146" t="s">
        <v>181</v>
      </c>
      <c r="L47" s="149"/>
      <c r="M47" s="148"/>
      <c r="N47" s="149"/>
      <c r="O47" s="151" t="s">
        <v>71</v>
      </c>
      <c r="P47" s="151" t="s">
        <v>183</v>
      </c>
      <c r="Q47" s="152" t="s">
        <v>282</v>
      </c>
    </row>
    <row r="48" spans="1:17" ht="45" x14ac:dyDescent="0.25">
      <c r="A48" s="144">
        <v>44</v>
      </c>
      <c r="B48" s="145" t="s">
        <v>303</v>
      </c>
      <c r="C48" s="146" t="s">
        <v>304</v>
      </c>
      <c r="D48" s="151" t="s">
        <v>305</v>
      </c>
      <c r="E48" s="148"/>
      <c r="F48" s="150" t="s">
        <v>181</v>
      </c>
      <c r="G48" s="146" t="s">
        <v>181</v>
      </c>
      <c r="H48" s="150" t="s">
        <v>181</v>
      </c>
      <c r="I48" s="146" t="s">
        <v>181</v>
      </c>
      <c r="J48" s="150" t="s">
        <v>181</v>
      </c>
      <c r="K48" s="146" t="s">
        <v>181</v>
      </c>
      <c r="L48" s="149"/>
      <c r="M48" s="148"/>
      <c r="N48" s="150" t="s">
        <v>181</v>
      </c>
      <c r="O48" s="151" t="s">
        <v>306</v>
      </c>
      <c r="P48" s="155">
        <v>0.2</v>
      </c>
      <c r="Q48" s="152" t="s">
        <v>282</v>
      </c>
    </row>
    <row r="49" spans="1:17" ht="45" x14ac:dyDescent="0.25">
      <c r="A49" s="144">
        <v>45</v>
      </c>
      <c r="B49" s="145" t="s">
        <v>307</v>
      </c>
      <c r="C49" s="146" t="s">
        <v>308</v>
      </c>
      <c r="D49" s="151" t="s">
        <v>305</v>
      </c>
      <c r="E49" s="148"/>
      <c r="F49" s="150" t="s">
        <v>181</v>
      </c>
      <c r="G49" s="146" t="s">
        <v>181</v>
      </c>
      <c r="H49" s="150" t="s">
        <v>181</v>
      </c>
      <c r="I49" s="146" t="s">
        <v>181</v>
      </c>
      <c r="J49" s="150" t="s">
        <v>181</v>
      </c>
      <c r="K49" s="146" t="s">
        <v>181</v>
      </c>
      <c r="L49" s="149"/>
      <c r="M49" s="148"/>
      <c r="N49" s="150" t="s">
        <v>181</v>
      </c>
      <c r="O49" s="151" t="s">
        <v>306</v>
      </c>
      <c r="P49" s="151" t="s">
        <v>189</v>
      </c>
      <c r="Q49" s="152" t="s">
        <v>282</v>
      </c>
    </row>
    <row r="50" spans="1:17" ht="45" x14ac:dyDescent="0.25">
      <c r="A50" s="144">
        <v>46</v>
      </c>
      <c r="B50" s="156" t="s">
        <v>309</v>
      </c>
      <c r="C50" s="146" t="s">
        <v>310</v>
      </c>
      <c r="D50" s="151" t="s">
        <v>311</v>
      </c>
      <c r="E50" s="146" t="s">
        <v>181</v>
      </c>
      <c r="F50" s="150" t="s">
        <v>181</v>
      </c>
      <c r="G50" s="146" t="s">
        <v>181</v>
      </c>
      <c r="H50" s="150" t="s">
        <v>181</v>
      </c>
      <c r="I50" s="146" t="s">
        <v>181</v>
      </c>
      <c r="J50" s="150" t="s">
        <v>181</v>
      </c>
      <c r="K50" s="146" t="s">
        <v>181</v>
      </c>
      <c r="L50" s="150" t="s">
        <v>181</v>
      </c>
      <c r="M50" s="146" t="s">
        <v>181</v>
      </c>
      <c r="N50" s="150" t="s">
        <v>181</v>
      </c>
      <c r="O50" s="154"/>
      <c r="P50" s="151" t="s">
        <v>183</v>
      </c>
      <c r="Q50" s="152" t="s">
        <v>282</v>
      </c>
    </row>
    <row r="51" spans="1:17" ht="30" x14ac:dyDescent="0.25">
      <c r="A51" s="144">
        <v>47</v>
      </c>
      <c r="B51" s="145" t="s">
        <v>312</v>
      </c>
      <c r="C51" s="146" t="s">
        <v>313</v>
      </c>
      <c r="D51" s="151" t="s">
        <v>46</v>
      </c>
      <c r="E51" s="148"/>
      <c r="F51" s="150" t="s">
        <v>181</v>
      </c>
      <c r="G51" s="146" t="s">
        <v>181</v>
      </c>
      <c r="H51" s="149"/>
      <c r="I51" s="148"/>
      <c r="J51" s="150" t="s">
        <v>181</v>
      </c>
      <c r="K51" s="146" t="s">
        <v>181</v>
      </c>
      <c r="L51" s="149"/>
      <c r="M51" s="148"/>
      <c r="N51" s="149"/>
      <c r="O51" s="151" t="s">
        <v>314</v>
      </c>
      <c r="P51" s="155">
        <v>0.2</v>
      </c>
      <c r="Q51" s="152" t="s">
        <v>282</v>
      </c>
    </row>
    <row r="52" spans="1:17" ht="30" x14ac:dyDescent="0.25">
      <c r="A52" s="144">
        <v>48</v>
      </c>
      <c r="B52" s="145" t="s">
        <v>315</v>
      </c>
      <c r="C52" s="146" t="s">
        <v>316</v>
      </c>
      <c r="D52" s="147" t="s">
        <v>48</v>
      </c>
      <c r="E52" s="148"/>
      <c r="F52" s="149"/>
      <c r="G52" s="148"/>
      <c r="H52" s="149"/>
      <c r="I52" s="148"/>
      <c r="J52" s="149"/>
      <c r="K52" s="148"/>
      <c r="L52" s="149"/>
      <c r="M52" s="148"/>
      <c r="N52" s="150" t="s">
        <v>181</v>
      </c>
      <c r="O52" s="151" t="s">
        <v>317</v>
      </c>
      <c r="P52" s="155">
        <v>0.2</v>
      </c>
      <c r="Q52" s="152" t="s">
        <v>282</v>
      </c>
    </row>
    <row r="53" spans="1:17" ht="45.75" thickBot="1" x14ac:dyDescent="0.3">
      <c r="A53" s="159">
        <v>49</v>
      </c>
      <c r="B53" s="160" t="s">
        <v>49</v>
      </c>
      <c r="C53" s="161" t="s">
        <v>318</v>
      </c>
      <c r="D53" s="162" t="s">
        <v>319</v>
      </c>
      <c r="E53" s="163"/>
      <c r="F53" s="164" t="s">
        <v>181</v>
      </c>
      <c r="G53" s="161" t="s">
        <v>181</v>
      </c>
      <c r="H53" s="165"/>
      <c r="I53" s="163"/>
      <c r="J53" s="164" t="s">
        <v>181</v>
      </c>
      <c r="K53" s="161" t="s">
        <v>181</v>
      </c>
      <c r="L53" s="165"/>
      <c r="M53" s="163"/>
      <c r="N53" s="164" t="s">
        <v>181</v>
      </c>
      <c r="O53" s="162" t="s">
        <v>306</v>
      </c>
      <c r="P53" s="166">
        <v>0.2</v>
      </c>
      <c r="Q53" s="167" t="s">
        <v>282</v>
      </c>
    </row>
  </sheetData>
  <mergeCells count="17">
    <mergeCell ref="Q45:Q46"/>
    <mergeCell ref="A1:Q1"/>
    <mergeCell ref="A45:A46"/>
    <mergeCell ref="B45:B46"/>
    <mergeCell ref="D45:D46"/>
    <mergeCell ref="E45:E46"/>
    <mergeCell ref="F45:F46"/>
    <mergeCell ref="G45:G46"/>
    <mergeCell ref="H45:H46"/>
    <mergeCell ref="I45:I46"/>
    <mergeCell ref="J45:J46"/>
    <mergeCell ref="K45:K46"/>
    <mergeCell ref="L45:L46"/>
    <mergeCell ref="M45:M46"/>
    <mergeCell ref="N45:N46"/>
    <mergeCell ref="O45:O46"/>
    <mergeCell ref="P45:P46"/>
  </mergeCells>
  <printOptions horizontalCentered="1"/>
  <pageMargins left="0" right="0" top="0" bottom="0" header="0" footer="0"/>
  <pageSetup scale="82"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6AFF7E-BD9F-455D-965F-F4894F9E987C}">
  <sheetPr>
    <pageSetUpPr fitToPage="1"/>
  </sheetPr>
  <dimension ref="A1:O50"/>
  <sheetViews>
    <sheetView showGridLines="0" workbookViewId="0">
      <selection sqref="A1:O2"/>
    </sheetView>
  </sheetViews>
  <sheetFormatPr defaultRowHeight="15" x14ac:dyDescent="0.25"/>
  <cols>
    <col min="1" max="1" width="9.140625" style="53"/>
  </cols>
  <sheetData>
    <row r="1" spans="1:15" ht="31.5" customHeight="1" x14ac:dyDescent="0.25">
      <c r="A1" s="299" t="s">
        <v>80</v>
      </c>
      <c r="B1" s="300"/>
      <c r="C1" s="300"/>
      <c r="D1" s="300"/>
      <c r="E1" s="300"/>
      <c r="F1" s="300"/>
      <c r="G1" s="300"/>
      <c r="H1" s="300"/>
      <c r="I1" s="300"/>
      <c r="J1" s="300"/>
      <c r="K1" s="300"/>
      <c r="L1" s="300"/>
      <c r="M1" s="300"/>
      <c r="N1" s="300"/>
      <c r="O1" s="301"/>
    </row>
    <row r="2" spans="1:15" ht="15" customHeight="1" x14ac:dyDescent="0.25">
      <c r="A2" s="302"/>
      <c r="B2" s="303"/>
      <c r="C2" s="303"/>
      <c r="D2" s="303"/>
      <c r="E2" s="303"/>
      <c r="F2" s="303"/>
      <c r="G2" s="303"/>
      <c r="H2" s="303"/>
      <c r="I2" s="303"/>
      <c r="J2" s="303"/>
      <c r="K2" s="303"/>
      <c r="L2" s="303"/>
      <c r="M2" s="303"/>
      <c r="N2" s="303"/>
      <c r="O2" s="304"/>
    </row>
    <row r="3" spans="1:15" ht="15.75" customHeight="1" x14ac:dyDescent="0.25">
      <c r="A3" s="293" t="s">
        <v>134</v>
      </c>
      <c r="B3" s="294"/>
      <c r="C3" s="294"/>
      <c r="D3" s="294"/>
      <c r="E3" s="294"/>
      <c r="F3" s="294"/>
      <c r="G3" s="294"/>
      <c r="H3" s="294"/>
      <c r="I3" s="294"/>
      <c r="J3" s="294"/>
      <c r="K3" s="294"/>
      <c r="L3" s="294"/>
      <c r="M3" s="294"/>
      <c r="N3" s="294"/>
      <c r="O3" s="295"/>
    </row>
    <row r="4" spans="1:15" ht="15.75" customHeight="1" x14ac:dyDescent="0.25">
      <c r="A4" s="293"/>
      <c r="B4" s="294"/>
      <c r="C4" s="294"/>
      <c r="D4" s="294"/>
      <c r="E4" s="294"/>
      <c r="F4" s="294"/>
      <c r="G4" s="294"/>
      <c r="H4" s="294"/>
      <c r="I4" s="294"/>
      <c r="J4" s="294"/>
      <c r="K4" s="294"/>
      <c r="L4" s="294"/>
      <c r="M4" s="294"/>
      <c r="N4" s="294"/>
      <c r="O4" s="295"/>
    </row>
    <row r="5" spans="1:15" ht="15" customHeight="1" x14ac:dyDescent="0.25">
      <c r="A5" s="293"/>
      <c r="B5" s="294"/>
      <c r="C5" s="294"/>
      <c r="D5" s="294"/>
      <c r="E5" s="294"/>
      <c r="F5" s="294"/>
      <c r="G5" s="294"/>
      <c r="H5" s="294"/>
      <c r="I5" s="294"/>
      <c r="J5" s="294"/>
      <c r="K5" s="294"/>
      <c r="L5" s="294"/>
      <c r="M5" s="294"/>
      <c r="N5" s="294"/>
      <c r="O5" s="295"/>
    </row>
    <row r="6" spans="1:15" ht="15.75" customHeight="1" x14ac:dyDescent="0.25">
      <c r="A6" s="293"/>
      <c r="B6" s="294"/>
      <c r="C6" s="294"/>
      <c r="D6" s="294"/>
      <c r="E6" s="294"/>
      <c r="F6" s="294"/>
      <c r="G6" s="294"/>
      <c r="H6" s="294"/>
      <c r="I6" s="294"/>
      <c r="J6" s="294"/>
      <c r="K6" s="294"/>
      <c r="L6" s="294"/>
      <c r="M6" s="294"/>
      <c r="N6" s="294"/>
      <c r="O6" s="295"/>
    </row>
    <row r="7" spans="1:15" ht="15.75" customHeight="1" x14ac:dyDescent="0.25">
      <c r="A7" s="56"/>
      <c r="B7" s="80"/>
      <c r="C7" s="80"/>
      <c r="D7" s="80"/>
      <c r="E7" s="80"/>
      <c r="F7" s="80"/>
      <c r="G7" s="80"/>
      <c r="H7" s="80"/>
      <c r="I7" s="80"/>
      <c r="J7" s="80"/>
      <c r="K7" s="80"/>
      <c r="L7" s="80"/>
      <c r="M7" s="80"/>
      <c r="N7" s="80"/>
      <c r="O7" s="57"/>
    </row>
    <row r="8" spans="1:15" ht="15.75" customHeight="1" x14ac:dyDescent="0.25">
      <c r="A8" s="293" t="s">
        <v>135</v>
      </c>
      <c r="B8" s="294"/>
      <c r="C8" s="294"/>
      <c r="D8" s="294"/>
      <c r="E8" s="294"/>
      <c r="F8" s="294"/>
      <c r="G8" s="294"/>
      <c r="H8" s="294"/>
      <c r="I8" s="294"/>
      <c r="J8" s="294"/>
      <c r="K8" s="294"/>
      <c r="L8" s="294"/>
      <c r="M8" s="294"/>
      <c r="N8" s="294"/>
      <c r="O8" s="295"/>
    </row>
    <row r="9" spans="1:15" ht="15.75" customHeight="1" x14ac:dyDescent="0.25">
      <c r="A9" s="293"/>
      <c r="B9" s="294"/>
      <c r="C9" s="294"/>
      <c r="D9" s="294"/>
      <c r="E9" s="294"/>
      <c r="F9" s="294"/>
      <c r="G9" s="294"/>
      <c r="H9" s="294"/>
      <c r="I9" s="294"/>
      <c r="J9" s="294"/>
      <c r="K9" s="294"/>
      <c r="L9" s="294"/>
      <c r="M9" s="294"/>
      <c r="N9" s="294"/>
      <c r="O9" s="295"/>
    </row>
    <row r="10" spans="1:15" ht="15" customHeight="1" x14ac:dyDescent="0.25">
      <c r="A10" s="293"/>
      <c r="B10" s="294"/>
      <c r="C10" s="294"/>
      <c r="D10" s="294"/>
      <c r="E10" s="294"/>
      <c r="F10" s="294"/>
      <c r="G10" s="294"/>
      <c r="H10" s="294"/>
      <c r="I10" s="294"/>
      <c r="J10" s="294"/>
      <c r="K10" s="294"/>
      <c r="L10" s="294"/>
      <c r="M10" s="294"/>
      <c r="N10" s="294"/>
      <c r="O10" s="295"/>
    </row>
    <row r="11" spans="1:15" ht="15" customHeight="1" x14ac:dyDescent="0.25">
      <c r="A11" s="293"/>
      <c r="B11" s="294"/>
      <c r="C11" s="294"/>
      <c r="D11" s="294"/>
      <c r="E11" s="294"/>
      <c r="F11" s="294"/>
      <c r="G11" s="294"/>
      <c r="H11" s="294"/>
      <c r="I11" s="294"/>
      <c r="J11" s="294"/>
      <c r="K11" s="294"/>
      <c r="L11" s="294"/>
      <c r="M11" s="294"/>
      <c r="N11" s="294"/>
      <c r="O11" s="295"/>
    </row>
    <row r="12" spans="1:15" ht="15" customHeight="1" x14ac:dyDescent="0.25">
      <c r="A12" s="293"/>
      <c r="B12" s="294"/>
      <c r="C12" s="294"/>
      <c r="D12" s="294"/>
      <c r="E12" s="294"/>
      <c r="F12" s="294"/>
      <c r="G12" s="294"/>
      <c r="H12" s="294"/>
      <c r="I12" s="294"/>
      <c r="J12" s="294"/>
      <c r="K12" s="294"/>
      <c r="L12" s="294"/>
      <c r="M12" s="294"/>
      <c r="N12" s="294"/>
      <c r="O12" s="295"/>
    </row>
    <row r="13" spans="1:15" ht="15" customHeight="1" x14ac:dyDescent="0.25">
      <c r="A13" s="293"/>
      <c r="B13" s="294"/>
      <c r="C13" s="294"/>
      <c r="D13" s="294"/>
      <c r="E13" s="294"/>
      <c r="F13" s="294"/>
      <c r="G13" s="294"/>
      <c r="H13" s="294"/>
      <c r="I13" s="294"/>
      <c r="J13" s="294"/>
      <c r="K13" s="294"/>
      <c r="L13" s="294"/>
      <c r="M13" s="294"/>
      <c r="N13" s="294"/>
      <c r="O13" s="295"/>
    </row>
    <row r="14" spans="1:15" ht="15" customHeight="1" x14ac:dyDescent="0.25">
      <c r="A14" s="293"/>
      <c r="B14" s="294"/>
      <c r="C14" s="294"/>
      <c r="D14" s="294"/>
      <c r="E14" s="294"/>
      <c r="F14" s="294"/>
      <c r="G14" s="294"/>
      <c r="H14" s="294"/>
      <c r="I14" s="294"/>
      <c r="J14" s="294"/>
      <c r="K14" s="294"/>
      <c r="L14" s="294"/>
      <c r="M14" s="294"/>
      <c r="N14" s="294"/>
      <c r="O14" s="295"/>
    </row>
    <row r="15" spans="1:15" ht="15" customHeight="1" x14ac:dyDescent="0.25">
      <c r="A15" s="293"/>
      <c r="B15" s="294"/>
      <c r="C15" s="294"/>
      <c r="D15" s="294"/>
      <c r="E15" s="294"/>
      <c r="F15" s="294"/>
      <c r="G15" s="294"/>
      <c r="H15" s="294"/>
      <c r="I15" s="294"/>
      <c r="J15" s="294"/>
      <c r="K15" s="294"/>
      <c r="L15" s="294"/>
      <c r="M15" s="294"/>
      <c r="N15" s="294"/>
      <c r="O15" s="295"/>
    </row>
    <row r="16" spans="1:15" ht="15.75" customHeight="1" x14ac:dyDescent="0.25">
      <c r="A16" s="305" t="s">
        <v>81</v>
      </c>
      <c r="B16" s="306"/>
      <c r="C16" s="306"/>
      <c r="D16" s="306"/>
      <c r="E16" s="306"/>
      <c r="F16" s="306"/>
      <c r="G16" s="306"/>
      <c r="H16" s="306"/>
      <c r="I16" s="306"/>
      <c r="J16" s="306"/>
      <c r="K16" s="306"/>
      <c r="L16" s="306"/>
      <c r="M16" s="306"/>
      <c r="N16" s="306"/>
      <c r="O16" s="307"/>
    </row>
    <row r="17" spans="1:15" ht="15.75" customHeight="1" x14ac:dyDescent="0.25">
      <c r="A17" s="305"/>
      <c r="B17" s="306"/>
      <c r="C17" s="306"/>
      <c r="D17" s="306"/>
      <c r="E17" s="306"/>
      <c r="F17" s="306"/>
      <c r="G17" s="306"/>
      <c r="H17" s="306"/>
      <c r="I17" s="306"/>
      <c r="J17" s="306"/>
      <c r="K17" s="306"/>
      <c r="L17" s="306"/>
      <c r="M17" s="306"/>
      <c r="N17" s="306"/>
      <c r="O17" s="307"/>
    </row>
    <row r="18" spans="1:15" ht="15.75" customHeight="1" x14ac:dyDescent="0.25">
      <c r="A18" s="308" t="s">
        <v>136</v>
      </c>
      <c r="B18" s="309"/>
      <c r="C18" s="309"/>
      <c r="D18" s="309"/>
      <c r="E18" s="309"/>
      <c r="F18" s="309"/>
      <c r="G18" s="309"/>
      <c r="H18" s="309"/>
      <c r="I18" s="309"/>
      <c r="J18" s="309"/>
      <c r="K18" s="309"/>
      <c r="L18" s="309"/>
      <c r="M18" s="309"/>
      <c r="N18" s="309"/>
      <c r="O18" s="310"/>
    </row>
    <row r="19" spans="1:15" ht="15.75" customHeight="1" x14ac:dyDescent="0.25">
      <c r="A19" s="308"/>
      <c r="B19" s="309"/>
      <c r="C19" s="309"/>
      <c r="D19" s="309"/>
      <c r="E19" s="309"/>
      <c r="F19" s="309"/>
      <c r="G19" s="309"/>
      <c r="H19" s="309"/>
      <c r="I19" s="309"/>
      <c r="J19" s="309"/>
      <c r="K19" s="309"/>
      <c r="L19" s="309"/>
      <c r="M19" s="309"/>
      <c r="N19" s="309"/>
      <c r="O19" s="310"/>
    </row>
    <row r="20" spans="1:15" ht="15.75" customHeight="1" x14ac:dyDescent="0.25">
      <c r="A20" s="308"/>
      <c r="B20" s="309"/>
      <c r="C20" s="309"/>
      <c r="D20" s="309"/>
      <c r="E20" s="309"/>
      <c r="F20" s="309"/>
      <c r="G20" s="309"/>
      <c r="H20" s="309"/>
      <c r="I20" s="309"/>
      <c r="J20" s="309"/>
      <c r="K20" s="309"/>
      <c r="L20" s="309"/>
      <c r="M20" s="309"/>
      <c r="N20" s="309"/>
      <c r="O20" s="310"/>
    </row>
    <row r="21" spans="1:15" ht="15.75" customHeight="1" x14ac:dyDescent="0.25">
      <c r="A21" s="308"/>
      <c r="B21" s="309"/>
      <c r="C21" s="309"/>
      <c r="D21" s="309"/>
      <c r="E21" s="309"/>
      <c r="F21" s="309"/>
      <c r="G21" s="309"/>
      <c r="H21" s="309"/>
      <c r="I21" s="309"/>
      <c r="J21" s="309"/>
      <c r="K21" s="309"/>
      <c r="L21" s="309"/>
      <c r="M21" s="309"/>
      <c r="N21" s="309"/>
      <c r="O21" s="310"/>
    </row>
    <row r="22" spans="1:15" ht="15.75" customHeight="1" x14ac:dyDescent="0.25">
      <c r="A22" s="308"/>
      <c r="B22" s="309"/>
      <c r="C22" s="309"/>
      <c r="D22" s="309"/>
      <c r="E22" s="309"/>
      <c r="F22" s="309"/>
      <c r="G22" s="309"/>
      <c r="H22" s="309"/>
      <c r="I22" s="309"/>
      <c r="J22" s="309"/>
      <c r="K22" s="309"/>
      <c r="L22" s="309"/>
      <c r="M22" s="309"/>
      <c r="N22" s="309"/>
      <c r="O22" s="310"/>
    </row>
    <row r="23" spans="1:15" ht="15.75" customHeight="1" x14ac:dyDescent="0.25">
      <c r="A23" s="309" t="s">
        <v>137</v>
      </c>
      <c r="B23" s="309"/>
      <c r="C23" s="309"/>
      <c r="D23" s="309"/>
      <c r="E23" s="309"/>
      <c r="F23" s="309"/>
      <c r="G23" s="309"/>
      <c r="H23" s="309"/>
      <c r="I23" s="309"/>
      <c r="J23" s="309"/>
      <c r="K23" s="309"/>
      <c r="L23" s="309"/>
      <c r="M23" s="309"/>
      <c r="N23" s="309"/>
      <c r="O23" s="310"/>
    </row>
    <row r="24" spans="1:15" ht="15.75" customHeight="1" x14ac:dyDescent="0.25">
      <c r="A24" s="309"/>
      <c r="B24" s="309"/>
      <c r="C24" s="309"/>
      <c r="D24" s="309"/>
      <c r="E24" s="309"/>
      <c r="F24" s="309"/>
      <c r="G24" s="309"/>
      <c r="H24" s="309"/>
      <c r="I24" s="309"/>
      <c r="J24" s="309"/>
      <c r="K24" s="309"/>
      <c r="L24" s="309"/>
      <c r="M24" s="309"/>
      <c r="N24" s="309"/>
      <c r="O24" s="310"/>
    </row>
    <row r="25" spans="1:15" ht="15.75" customHeight="1" x14ac:dyDescent="0.25">
      <c r="A25" s="309"/>
      <c r="B25" s="309"/>
      <c r="C25" s="309"/>
      <c r="D25" s="309"/>
      <c r="E25" s="309"/>
      <c r="F25" s="309"/>
      <c r="G25" s="309"/>
      <c r="H25" s="309"/>
      <c r="I25" s="309"/>
      <c r="J25" s="309"/>
      <c r="K25" s="309"/>
      <c r="L25" s="309"/>
      <c r="M25" s="309"/>
      <c r="N25" s="309"/>
      <c r="O25" s="310"/>
    </row>
    <row r="26" spans="1:15" ht="15.75" customHeight="1" x14ac:dyDescent="0.25">
      <c r="A26" s="309"/>
      <c r="B26" s="309"/>
      <c r="C26" s="309"/>
      <c r="D26" s="309"/>
      <c r="E26" s="309"/>
      <c r="F26" s="309"/>
      <c r="G26" s="309"/>
      <c r="H26" s="309"/>
      <c r="I26" s="309"/>
      <c r="J26" s="309"/>
      <c r="K26" s="309"/>
      <c r="L26" s="309"/>
      <c r="M26" s="309"/>
      <c r="N26" s="309"/>
      <c r="O26" s="310"/>
    </row>
    <row r="27" spans="1:15" ht="15.75" customHeight="1" x14ac:dyDescent="0.25">
      <c r="A27" s="54"/>
      <c r="B27" s="81"/>
      <c r="C27" s="81"/>
      <c r="D27" s="81"/>
      <c r="E27" s="81"/>
      <c r="F27" s="81"/>
      <c r="G27" s="81"/>
      <c r="H27" s="81"/>
      <c r="I27" s="81"/>
      <c r="J27" s="81"/>
      <c r="K27" s="81"/>
      <c r="L27" s="81"/>
      <c r="M27" s="81"/>
      <c r="N27" s="81"/>
      <c r="O27" s="55"/>
    </row>
    <row r="28" spans="1:15" ht="15.75" customHeight="1" x14ac:dyDescent="0.25">
      <c r="A28" s="308" t="s">
        <v>138</v>
      </c>
      <c r="B28" s="309"/>
      <c r="C28" s="309"/>
      <c r="D28" s="309"/>
      <c r="E28" s="309"/>
      <c r="F28" s="309"/>
      <c r="G28" s="309"/>
      <c r="H28" s="309"/>
      <c r="I28" s="309"/>
      <c r="J28" s="309"/>
      <c r="K28" s="309"/>
      <c r="L28" s="309"/>
      <c r="M28" s="309"/>
      <c r="N28" s="309"/>
      <c r="O28" s="310"/>
    </row>
    <row r="29" spans="1:15" ht="15.75" customHeight="1" x14ac:dyDescent="0.25">
      <c r="A29" s="308"/>
      <c r="B29" s="309"/>
      <c r="C29" s="309"/>
      <c r="D29" s="309"/>
      <c r="E29" s="309"/>
      <c r="F29" s="309"/>
      <c r="G29" s="309"/>
      <c r="H29" s="309"/>
      <c r="I29" s="309"/>
      <c r="J29" s="309"/>
      <c r="K29" s="309"/>
      <c r="L29" s="309"/>
      <c r="M29" s="309"/>
      <c r="N29" s="309"/>
      <c r="O29" s="310"/>
    </row>
    <row r="30" spans="1:15" ht="15.75" customHeight="1" x14ac:dyDescent="0.25">
      <c r="A30" s="308"/>
      <c r="B30" s="309"/>
      <c r="C30" s="309"/>
      <c r="D30" s="309"/>
      <c r="E30" s="309"/>
      <c r="F30" s="309"/>
      <c r="G30" s="309"/>
      <c r="H30" s="309"/>
      <c r="I30" s="309"/>
      <c r="J30" s="309"/>
      <c r="K30" s="309"/>
      <c r="L30" s="309"/>
      <c r="M30" s="309"/>
      <c r="N30" s="309"/>
      <c r="O30" s="310"/>
    </row>
    <row r="31" spans="1:15" ht="15.75" customHeight="1" x14ac:dyDescent="0.25">
      <c r="A31" s="308" t="s">
        <v>139</v>
      </c>
      <c r="B31" s="309"/>
      <c r="C31" s="309"/>
      <c r="D31" s="309"/>
      <c r="E31" s="309"/>
      <c r="F31" s="309"/>
      <c r="G31" s="309"/>
      <c r="H31" s="309"/>
      <c r="I31" s="309"/>
      <c r="J31" s="309"/>
      <c r="K31" s="309"/>
      <c r="L31" s="309"/>
      <c r="M31" s="309"/>
      <c r="N31" s="309"/>
      <c r="O31" s="310"/>
    </row>
    <row r="32" spans="1:15" ht="15" customHeight="1" x14ac:dyDescent="0.25">
      <c r="A32" s="308"/>
      <c r="B32" s="309"/>
      <c r="C32" s="309"/>
      <c r="D32" s="309"/>
      <c r="E32" s="309"/>
      <c r="F32" s="309"/>
      <c r="G32" s="309"/>
      <c r="H32" s="309"/>
      <c r="I32" s="309"/>
      <c r="J32" s="309"/>
      <c r="K32" s="309"/>
      <c r="L32" s="309"/>
      <c r="M32" s="309"/>
      <c r="N32" s="309"/>
      <c r="O32" s="310"/>
    </row>
    <row r="33" spans="1:15" ht="15" customHeight="1" x14ac:dyDescent="0.25">
      <c r="A33" s="308"/>
      <c r="B33" s="309"/>
      <c r="C33" s="309"/>
      <c r="D33" s="309"/>
      <c r="E33" s="309"/>
      <c r="F33" s="309"/>
      <c r="G33" s="309"/>
      <c r="H33" s="309"/>
      <c r="I33" s="309"/>
      <c r="J33" s="309"/>
      <c r="K33" s="309"/>
      <c r="L33" s="309"/>
      <c r="M33" s="309"/>
      <c r="N33" s="309"/>
      <c r="O33" s="310"/>
    </row>
    <row r="34" spans="1:15" ht="15.75" customHeight="1" x14ac:dyDescent="0.25">
      <c r="A34" s="308"/>
      <c r="B34" s="309"/>
      <c r="C34" s="309"/>
      <c r="D34" s="309"/>
      <c r="E34" s="309"/>
      <c r="F34" s="309"/>
      <c r="G34" s="309"/>
      <c r="H34" s="309"/>
      <c r="I34" s="309"/>
      <c r="J34" s="309"/>
      <c r="K34" s="309"/>
      <c r="L34" s="309"/>
      <c r="M34" s="309"/>
      <c r="N34" s="309"/>
      <c r="O34" s="310"/>
    </row>
    <row r="35" spans="1:15" ht="15.75" customHeight="1" x14ac:dyDescent="0.25">
      <c r="A35" s="308"/>
      <c r="B35" s="309"/>
      <c r="C35" s="309"/>
      <c r="D35" s="309"/>
      <c r="E35" s="309"/>
      <c r="F35" s="309"/>
      <c r="G35" s="309"/>
      <c r="H35" s="309"/>
      <c r="I35" s="309"/>
      <c r="J35" s="309"/>
      <c r="K35" s="309"/>
      <c r="L35" s="309"/>
      <c r="M35" s="309"/>
      <c r="N35" s="309"/>
      <c r="O35" s="310"/>
    </row>
    <row r="36" spans="1:15" ht="15.75" customHeight="1" x14ac:dyDescent="0.25">
      <c r="A36" s="308"/>
      <c r="B36" s="309"/>
      <c r="C36" s="309"/>
      <c r="D36" s="309"/>
      <c r="E36" s="309"/>
      <c r="F36" s="309"/>
      <c r="G36" s="309"/>
      <c r="H36" s="309"/>
      <c r="I36" s="309"/>
      <c r="J36" s="309"/>
      <c r="K36" s="309"/>
      <c r="L36" s="309"/>
      <c r="M36" s="309"/>
      <c r="N36" s="309"/>
      <c r="O36" s="310"/>
    </row>
    <row r="37" spans="1:15" ht="15.75" customHeight="1" x14ac:dyDescent="0.25">
      <c r="A37" s="308" t="s">
        <v>83</v>
      </c>
      <c r="B37" s="309"/>
      <c r="C37" s="309"/>
      <c r="D37" s="309"/>
      <c r="E37" s="309"/>
      <c r="F37" s="309"/>
      <c r="G37" s="309"/>
      <c r="H37" s="309"/>
      <c r="I37" s="309"/>
      <c r="J37" s="309"/>
      <c r="K37" s="309"/>
      <c r="L37" s="309"/>
      <c r="M37" s="309"/>
      <c r="N37" s="309"/>
      <c r="O37" s="310"/>
    </row>
    <row r="38" spans="1:15" ht="15.75" customHeight="1" x14ac:dyDescent="0.25">
      <c r="A38" s="308"/>
      <c r="B38" s="309"/>
      <c r="C38" s="309"/>
      <c r="D38" s="309"/>
      <c r="E38" s="309"/>
      <c r="F38" s="309"/>
      <c r="G38" s="309"/>
      <c r="H38" s="309"/>
      <c r="I38" s="309"/>
      <c r="J38" s="309"/>
      <c r="K38" s="309"/>
      <c r="L38" s="309"/>
      <c r="M38" s="309"/>
      <c r="N38" s="309"/>
      <c r="O38" s="310"/>
    </row>
    <row r="39" spans="1:15" ht="15.75" customHeight="1" x14ac:dyDescent="0.25">
      <c r="A39" s="308"/>
      <c r="B39" s="309"/>
      <c r="C39" s="309"/>
      <c r="D39" s="309"/>
      <c r="E39" s="309"/>
      <c r="F39" s="309"/>
      <c r="G39" s="309"/>
      <c r="H39" s="309"/>
      <c r="I39" s="309"/>
      <c r="J39" s="309"/>
      <c r="K39" s="309"/>
      <c r="L39" s="309"/>
      <c r="M39" s="309"/>
      <c r="N39" s="309"/>
      <c r="O39" s="310"/>
    </row>
    <row r="40" spans="1:15" ht="15.75" customHeight="1" x14ac:dyDescent="0.25">
      <c r="A40" s="308"/>
      <c r="B40" s="309"/>
      <c r="C40" s="309"/>
      <c r="D40" s="309"/>
      <c r="E40" s="309"/>
      <c r="F40" s="309"/>
      <c r="G40" s="309"/>
      <c r="H40" s="309"/>
      <c r="I40" s="309"/>
      <c r="J40" s="309"/>
      <c r="K40" s="309"/>
      <c r="L40" s="309"/>
      <c r="M40" s="309"/>
      <c r="N40" s="309"/>
      <c r="O40" s="310"/>
    </row>
    <row r="41" spans="1:15" ht="15.75" customHeight="1" x14ac:dyDescent="0.25">
      <c r="A41" s="308"/>
      <c r="B41" s="309"/>
      <c r="C41" s="309"/>
      <c r="D41" s="309"/>
      <c r="E41" s="309"/>
      <c r="F41" s="309"/>
      <c r="G41" s="309"/>
      <c r="H41" s="309"/>
      <c r="I41" s="309"/>
      <c r="J41" s="309"/>
      <c r="K41" s="309"/>
      <c r="L41" s="309"/>
      <c r="M41" s="309"/>
      <c r="N41" s="309"/>
      <c r="O41" s="310"/>
    </row>
    <row r="42" spans="1:15" ht="15.75" customHeight="1" x14ac:dyDescent="0.25">
      <c r="A42" s="311" t="s">
        <v>82</v>
      </c>
      <c r="B42" s="312"/>
      <c r="C42" s="312"/>
      <c r="D42" s="312"/>
      <c r="E42" s="312"/>
      <c r="F42" s="312"/>
      <c r="G42" s="312"/>
      <c r="H42" s="312"/>
      <c r="I42" s="312"/>
      <c r="J42" s="312"/>
      <c r="K42" s="312"/>
      <c r="L42" s="312"/>
      <c r="M42" s="312"/>
      <c r="N42" s="312"/>
      <c r="O42" s="313"/>
    </row>
    <row r="43" spans="1:15" ht="15" customHeight="1" x14ac:dyDescent="0.25">
      <c r="A43" s="311"/>
      <c r="B43" s="312"/>
      <c r="C43" s="312"/>
      <c r="D43" s="312"/>
      <c r="E43" s="312"/>
      <c r="F43" s="312"/>
      <c r="G43" s="312"/>
      <c r="H43" s="312"/>
      <c r="I43" s="312"/>
      <c r="J43" s="312"/>
      <c r="K43" s="312"/>
      <c r="L43" s="312"/>
      <c r="M43" s="312"/>
      <c r="N43" s="312"/>
      <c r="O43" s="313"/>
    </row>
    <row r="44" spans="1:15" ht="15.75" customHeight="1" x14ac:dyDescent="0.25">
      <c r="A44" s="293" t="s">
        <v>84</v>
      </c>
      <c r="B44" s="294"/>
      <c r="C44" s="294"/>
      <c r="D44" s="294"/>
      <c r="E44" s="294"/>
      <c r="F44" s="294"/>
      <c r="G44" s="294"/>
      <c r="H44" s="294"/>
      <c r="I44" s="294"/>
      <c r="J44" s="294"/>
      <c r="K44" s="294"/>
      <c r="L44" s="294"/>
      <c r="M44" s="294"/>
      <c r="N44" s="294"/>
      <c r="O44" s="295"/>
    </row>
    <row r="45" spans="1:15" ht="15" customHeight="1" x14ac:dyDescent="0.25">
      <c r="A45" s="293"/>
      <c r="B45" s="294"/>
      <c r="C45" s="294"/>
      <c r="D45" s="294"/>
      <c r="E45" s="294"/>
      <c r="F45" s="294"/>
      <c r="G45" s="294"/>
      <c r="H45" s="294"/>
      <c r="I45" s="294"/>
      <c r="J45" s="294"/>
      <c r="K45" s="294"/>
      <c r="L45" s="294"/>
      <c r="M45" s="294"/>
      <c r="N45" s="294"/>
      <c r="O45" s="295"/>
    </row>
    <row r="46" spans="1:15" ht="15" customHeight="1" x14ac:dyDescent="0.25">
      <c r="A46" s="293"/>
      <c r="B46" s="294"/>
      <c r="C46" s="294"/>
      <c r="D46" s="294"/>
      <c r="E46" s="294"/>
      <c r="F46" s="294"/>
      <c r="G46" s="294"/>
      <c r="H46" s="294"/>
      <c r="I46" s="294"/>
      <c r="J46" s="294"/>
      <c r="K46" s="294"/>
      <c r="L46" s="294"/>
      <c r="M46" s="294"/>
      <c r="N46" s="294"/>
      <c r="O46" s="295"/>
    </row>
    <row r="47" spans="1:15" ht="15" customHeight="1" x14ac:dyDescent="0.25">
      <c r="A47" s="293"/>
      <c r="B47" s="294"/>
      <c r="C47" s="294"/>
      <c r="D47" s="294"/>
      <c r="E47" s="294"/>
      <c r="F47" s="294"/>
      <c r="G47" s="294"/>
      <c r="H47" s="294"/>
      <c r="I47" s="294"/>
      <c r="J47" s="294"/>
      <c r="K47" s="294"/>
      <c r="L47" s="294"/>
      <c r="M47" s="294"/>
      <c r="N47" s="294"/>
      <c r="O47" s="295"/>
    </row>
    <row r="48" spans="1:15" ht="15.75" customHeight="1" thickBot="1" x14ac:dyDescent="0.3">
      <c r="A48" s="296"/>
      <c r="B48" s="297"/>
      <c r="C48" s="297"/>
      <c r="D48" s="297"/>
      <c r="E48" s="297"/>
      <c r="F48" s="297"/>
      <c r="G48" s="297"/>
      <c r="H48" s="297"/>
      <c r="I48" s="297"/>
      <c r="J48" s="297"/>
      <c r="K48" s="297"/>
      <c r="L48" s="297"/>
      <c r="M48" s="297"/>
      <c r="N48" s="297"/>
      <c r="O48" s="298"/>
    </row>
    <row r="49" spans="1:1" x14ac:dyDescent="0.25">
      <c r="A49" s="63"/>
    </row>
    <row r="50" spans="1:1" x14ac:dyDescent="0.25">
      <c r="A50" s="82"/>
    </row>
  </sheetData>
  <mergeCells count="11">
    <mergeCell ref="A44:O48"/>
    <mergeCell ref="A1:O2"/>
    <mergeCell ref="A16:O17"/>
    <mergeCell ref="A18:O22"/>
    <mergeCell ref="A23:O26"/>
    <mergeCell ref="A28:O30"/>
    <mergeCell ref="A31:O36"/>
    <mergeCell ref="A3:O6"/>
    <mergeCell ref="A8:O15"/>
    <mergeCell ref="A37:O41"/>
    <mergeCell ref="A42:O43"/>
  </mergeCells>
  <pageMargins left="0" right="0" top="0" bottom="0" header="0" footer="0"/>
  <pageSetup scale="7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Penn State Extension - ReadMe</vt:lpstr>
      <vt:lpstr>Cover Sheet</vt:lpstr>
      <vt:lpstr>Background</vt:lpstr>
      <vt:lpstr>Table</vt:lpstr>
      <vt:lpstr>Trait Key</vt:lpstr>
      <vt:lpstr>OMD Story</vt:lpstr>
      <vt:lpstr>Table!Print_Titles</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Hanna Wells</dc:creator>
  <cp:lastModifiedBy>Wells, Hanna Lynn</cp:lastModifiedBy>
  <cp:lastPrinted>2023-10-30T17:54:44Z</cp:lastPrinted>
  <dcterms:created xsi:type="dcterms:W3CDTF">2009-11-19T12:04:31Z</dcterms:created>
  <dcterms:modified xsi:type="dcterms:W3CDTF">2023-10-30T18:01:34Z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BCO_ScreenResolution">
    <vt:lpwstr>96 96 1920 1200</vt:lpwstr>
  </property>
</Properties>
</file>